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B17" i="1"/>
  <c r="B16" i="1"/>
  <c r="B18" i="1"/>
  <c r="B14" i="1"/>
  <c r="B15" i="1" l="1"/>
  <c r="B19" i="1"/>
  <c r="B20" i="1" s="1"/>
  <c r="B23" i="1" l="1"/>
  <c r="B22" i="1"/>
  <c r="B21" i="1"/>
</calcChain>
</file>

<file path=xl/sharedStrings.xml><?xml version="1.0" encoding="utf-8"?>
<sst xmlns="http://schemas.openxmlformats.org/spreadsheetml/2006/main" count="62" uniqueCount="32">
  <si>
    <t>Units</t>
  </si>
  <si>
    <t>Value</t>
  </si>
  <si>
    <t>acres</t>
  </si>
  <si>
    <t>I/P ratio</t>
  </si>
  <si>
    <t>Soil</t>
  </si>
  <si>
    <t>inches</t>
  </si>
  <si>
    <t>ft3</t>
  </si>
  <si>
    <t>Post impervious runoff</t>
  </si>
  <si>
    <t>Runoff reduction from impervious</t>
  </si>
  <si>
    <t>Term</t>
  </si>
  <si>
    <t>determine from plot</t>
  </si>
  <si>
    <t>determined on site</t>
  </si>
  <si>
    <t>default = 22.5 inches</t>
  </si>
  <si>
    <t>Post disconnection runoff</t>
  </si>
  <si>
    <r>
      <t>Runoff depth redirected (RD</t>
    </r>
    <r>
      <rPr>
        <vertAlign val="subscript"/>
        <sz val="11"/>
        <color theme="1"/>
        <rFont val="Calibri"/>
        <family val="2"/>
        <scheme val="minor"/>
      </rPr>
      <t>redirect</t>
    </r>
    <r>
      <rPr>
        <sz val="11"/>
        <color theme="1"/>
        <rFont val="Calibri"/>
        <family val="2"/>
        <scheme val="minor"/>
      </rPr>
      <t>)</t>
    </r>
  </si>
  <si>
    <r>
      <t>Runoff depth impervious (RD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</si>
  <si>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Area of redirected impervious (A</t>
    </r>
    <r>
      <rPr>
        <vertAlign val="subscript"/>
        <sz val="11"/>
        <color theme="1"/>
        <rFont val="Calibri"/>
        <family val="2"/>
        <scheme val="minor"/>
      </rPr>
      <t>redirected i</t>
    </r>
    <r>
      <rPr>
        <sz val="11"/>
        <color theme="1"/>
        <rFont val="Calibri"/>
        <family val="2"/>
        <scheme val="minor"/>
      </rPr>
      <t>)</t>
    </r>
  </si>
  <si>
    <r>
      <t>Area of effective pervious (A</t>
    </r>
    <r>
      <rPr>
        <vertAlign val="subscript"/>
        <sz val="11"/>
        <color theme="1"/>
        <rFont val="Calibri"/>
        <family val="2"/>
        <scheme val="minor"/>
      </rPr>
      <t>effective p</t>
    </r>
    <r>
      <rPr>
        <sz val="11"/>
        <color theme="1"/>
        <rFont val="Calibri"/>
        <family val="2"/>
        <scheme val="minor"/>
      </rPr>
      <t>)</t>
    </r>
  </si>
  <si>
    <r>
      <t>Area of ineffective pervious (A</t>
    </r>
    <r>
      <rPr>
        <vertAlign val="subscript"/>
        <sz val="11"/>
        <color theme="1"/>
        <rFont val="Calibri"/>
        <family val="2"/>
        <scheme val="minor"/>
      </rPr>
      <t>ineffective p</t>
    </r>
    <r>
      <rPr>
        <sz val="11"/>
        <color theme="1"/>
        <rFont val="Calibri"/>
        <family val="2"/>
        <scheme val="minor"/>
      </rPr>
      <t>)</t>
    </r>
  </si>
  <si>
    <r>
      <t>Area of non-redirected impervious (A</t>
    </r>
    <r>
      <rPr>
        <vertAlign val="subscript"/>
        <sz val="11"/>
        <color theme="1"/>
        <rFont val="Calibri"/>
        <family val="2"/>
        <scheme val="minor"/>
      </rPr>
      <t>non-redirected i</t>
    </r>
    <r>
      <rPr>
        <sz val="11"/>
        <color theme="1"/>
        <rFont val="Calibri"/>
        <family val="2"/>
        <scheme val="minor"/>
      </rPr>
      <t>)</t>
    </r>
  </si>
  <si>
    <r>
      <t>Runoff depth from pervious (RD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</si>
  <si>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t>Runoff from impervious pre-disconnect</t>
  </si>
  <si>
    <t>Runoff from pervious pre-disconnect</t>
  </si>
  <si>
    <t>Pre-disconnect total runoff</t>
  </si>
  <si>
    <t>Post disconnect impervious runoff</t>
  </si>
  <si>
    <t>Post disconnect pervious runoff</t>
  </si>
  <si>
    <t>Post disconnect effective pervious runoff</t>
  </si>
  <si>
    <r>
      <t>Adjusted impervious area (A</t>
    </r>
    <r>
      <rPr>
        <vertAlign val="subscript"/>
        <sz val="11"/>
        <color theme="1"/>
        <rFont val="Calibri"/>
        <family val="2"/>
        <scheme val="minor"/>
      </rPr>
      <t>adjust i</t>
    </r>
    <r>
      <rPr>
        <sz val="11"/>
        <color theme="1"/>
        <rFont val="Calibri"/>
        <family val="2"/>
        <scheme val="minor"/>
      </rPr>
      <t>)</t>
    </r>
  </si>
  <si>
    <r>
      <t>BMP volume credit (BMP</t>
    </r>
    <r>
      <rPr>
        <vertAlign val="subscript"/>
        <sz val="11"/>
        <color theme="1"/>
        <rFont val="Calibri"/>
        <family val="2"/>
        <scheme val="minor"/>
      </rPr>
      <t>volume credit</t>
    </r>
    <r>
      <rPr>
        <sz val="11"/>
        <color theme="1"/>
        <rFont val="Calibri"/>
        <family val="2"/>
        <scheme val="minor"/>
      </rPr>
      <t>)</t>
    </r>
  </si>
  <si>
    <t>Enter values in blue cells</t>
  </si>
  <si>
    <t>calculated</t>
  </si>
  <si>
    <t>default = 4.4 for A soil, 5.7 for B, 6.1 for C, 7.2 for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</si>
</sst>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0" fillId="3" borderId="1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4" sqref="A4"/>
    </sheetView>
  </sheetViews>
  <sheetFormatPr defaultRowHeight="15" x14ac:dyDescent="0.25"/>
  <cols>
    <col min="1" max="1" width="46.140625" style="1" customWidth="1"/>
    <col min="2" max="16384" width="9.140625" style="1"/>
  </cols>
  <sheetData>
    <row r="1" spans="1:4" ht="21" x14ac:dyDescent="0.35">
      <c r="A1" s="7" t="s">
        <v>29</v>
      </c>
    </row>
    <row r="2" spans="1:4" x14ac:dyDescent="0.25">
      <c r="A2" s="1" t="s">
        <v>4</v>
      </c>
      <c r="B2" s="4"/>
      <c r="C2" s="3"/>
      <c r="D2" s="3" t="s">
        <v>11</v>
      </c>
    </row>
    <row r="3" spans="1:4" x14ac:dyDescent="0.25">
      <c r="A3" s="1" t="s">
        <v>3</v>
      </c>
      <c r="B3" s="5"/>
      <c r="C3" s="3"/>
      <c r="D3" s="3" t="s">
        <v>10</v>
      </c>
    </row>
    <row r="5" spans="1:4" s="2" customFormat="1" x14ac:dyDescent="0.25">
      <c r="A5" s="2" t="s">
        <v>9</v>
      </c>
      <c r="B5" s="2" t="s">
        <v>1</v>
      </c>
      <c r="C5" s="2" t="s">
        <v>0</v>
      </c>
    </row>
    <row r="6" spans="1:4" ht="18" x14ac:dyDescent="0.35">
      <c r="A6" s="1" t="s">
        <v>17</v>
      </c>
      <c r="B6" s="4"/>
      <c r="C6" s="1" t="s">
        <v>2</v>
      </c>
      <c r="D6" s="3" t="s">
        <v>11</v>
      </c>
    </row>
    <row r="7" spans="1:4" ht="18" x14ac:dyDescent="0.35">
      <c r="A7" s="1" t="s">
        <v>18</v>
      </c>
      <c r="B7" s="4"/>
      <c r="C7" s="1" t="s">
        <v>2</v>
      </c>
      <c r="D7" s="3" t="s">
        <v>11</v>
      </c>
    </row>
    <row r="8" spans="1:4" ht="18" x14ac:dyDescent="0.35">
      <c r="A8" s="1" t="s">
        <v>16</v>
      </c>
      <c r="B8" s="4"/>
      <c r="C8" s="1" t="s">
        <v>2</v>
      </c>
      <c r="D8" s="3" t="s">
        <v>11</v>
      </c>
    </row>
    <row r="9" spans="1:4" ht="18" x14ac:dyDescent="0.35">
      <c r="A9" s="1" t="s">
        <v>19</v>
      </c>
      <c r="B9" s="4"/>
      <c r="C9" s="1" t="s">
        <v>2</v>
      </c>
      <c r="D9" s="3" t="s">
        <v>11</v>
      </c>
    </row>
    <row r="10" spans="1:4" ht="18" x14ac:dyDescent="0.35">
      <c r="A10" s="1" t="s">
        <v>20</v>
      </c>
      <c r="B10" s="4"/>
      <c r="C10" s="1" t="s">
        <v>5</v>
      </c>
      <c r="D10" s="3" t="s">
        <v>31</v>
      </c>
    </row>
    <row r="11" spans="1:4" ht="18" x14ac:dyDescent="0.35">
      <c r="A11" s="1" t="s">
        <v>14</v>
      </c>
      <c r="B11" s="4"/>
      <c r="C11" s="1" t="s">
        <v>5</v>
      </c>
      <c r="D11" s="3" t="s">
        <v>10</v>
      </c>
    </row>
    <row r="12" spans="1:4" ht="18" x14ac:dyDescent="0.35">
      <c r="A12" s="1" t="s">
        <v>15</v>
      </c>
      <c r="B12" s="4"/>
      <c r="C12" s="1" t="s">
        <v>5</v>
      </c>
      <c r="D12" s="3" t="s">
        <v>12</v>
      </c>
    </row>
    <row r="13" spans="1:4" x14ac:dyDescent="0.25">
      <c r="A13" s="1" t="s">
        <v>21</v>
      </c>
      <c r="B13" s="8">
        <f>B12/12*(B8+B9)*43560</f>
        <v>0</v>
      </c>
      <c r="C13" s="1" t="s">
        <v>6</v>
      </c>
      <c r="D13" s="1" t="s">
        <v>30</v>
      </c>
    </row>
    <row r="14" spans="1:4" x14ac:dyDescent="0.25">
      <c r="A14" s="1" t="s">
        <v>22</v>
      </c>
      <c r="B14" s="8">
        <f>B10/12*(B6+B7)*43560</f>
        <v>0</v>
      </c>
      <c r="C14" s="1" t="s">
        <v>6</v>
      </c>
      <c r="D14" s="1" t="s">
        <v>30</v>
      </c>
    </row>
    <row r="15" spans="1:4" x14ac:dyDescent="0.25">
      <c r="A15" s="1" t="s">
        <v>23</v>
      </c>
      <c r="B15" s="8">
        <f>B14+B13</f>
        <v>0</v>
      </c>
      <c r="C15" s="1" t="s">
        <v>6</v>
      </c>
      <c r="D15" s="1" t="s">
        <v>30</v>
      </c>
    </row>
    <row r="16" spans="1:4" x14ac:dyDescent="0.25">
      <c r="A16" s="1" t="s">
        <v>24</v>
      </c>
      <c r="B16" s="8">
        <f>B12/12*43560*B9</f>
        <v>0</v>
      </c>
      <c r="C16" s="1" t="s">
        <v>6</v>
      </c>
      <c r="D16" s="1" t="s">
        <v>30</v>
      </c>
    </row>
    <row r="17" spans="1:4" x14ac:dyDescent="0.25">
      <c r="A17" s="1" t="s">
        <v>25</v>
      </c>
      <c r="B17" s="8">
        <f>B10*43560*B7/12</f>
        <v>0</v>
      </c>
      <c r="C17" s="1" t="s">
        <v>6</v>
      </c>
      <c r="D17" s="1" t="s">
        <v>30</v>
      </c>
    </row>
    <row r="18" spans="1:4" x14ac:dyDescent="0.25">
      <c r="A18" s="1" t="s">
        <v>26</v>
      </c>
      <c r="B18" s="8">
        <f>(B8+B6)*43560*B11/12</f>
        <v>0</v>
      </c>
      <c r="C18" s="1" t="s">
        <v>6</v>
      </c>
      <c r="D18" s="1" t="s">
        <v>30</v>
      </c>
    </row>
    <row r="19" spans="1:4" x14ac:dyDescent="0.25">
      <c r="A19" s="1" t="s">
        <v>13</v>
      </c>
      <c r="B19" s="8">
        <f>B18+B17+B16</f>
        <v>0</v>
      </c>
      <c r="C19" s="1" t="s">
        <v>6</v>
      </c>
      <c r="D19" s="1" t="s">
        <v>30</v>
      </c>
    </row>
    <row r="20" spans="1:4" x14ac:dyDescent="0.25">
      <c r="A20" s="1" t="s">
        <v>7</v>
      </c>
      <c r="B20" s="8">
        <f>B19-B14</f>
        <v>0</v>
      </c>
      <c r="C20" s="1" t="s">
        <v>6</v>
      </c>
      <c r="D20" s="1" t="s">
        <v>30</v>
      </c>
    </row>
    <row r="21" spans="1:4" x14ac:dyDescent="0.25">
      <c r="A21" s="1" t="s">
        <v>8</v>
      </c>
      <c r="B21" s="8">
        <f>B13-B20</f>
        <v>0</v>
      </c>
      <c r="C21" s="1" t="s">
        <v>6</v>
      </c>
      <c r="D21" s="1" t="s">
        <v>30</v>
      </c>
    </row>
    <row r="22" spans="1:4" ht="18" x14ac:dyDescent="0.35">
      <c r="A22" s="1" t="s">
        <v>27</v>
      </c>
      <c r="B22" s="8" t="e">
        <f>B20/B12*12/43560</f>
        <v>#DIV/0!</v>
      </c>
      <c r="C22" s="1" t="s">
        <v>2</v>
      </c>
      <c r="D22" s="1" t="s">
        <v>30</v>
      </c>
    </row>
    <row r="23" spans="1:4" ht="18" x14ac:dyDescent="0.35">
      <c r="A23" s="1" t="s">
        <v>28</v>
      </c>
      <c r="B23" s="6" t="e">
        <f>0.092*(B8+B9-B22)*43560</f>
        <v>#DIV/0!</v>
      </c>
      <c r="C23" s="1" t="s">
        <v>6</v>
      </c>
      <c r="D23" s="1" t="s">
        <v>30</v>
      </c>
    </row>
  </sheetData>
  <sheetProtection password="83AF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Trojan, Mike</dc:creator>
  <cp:lastModifiedBy>Trojan, Mike</cp:lastModifiedBy>
  <dcterms:created xsi:type="dcterms:W3CDTF">2014-09-23T13:05:19Z</dcterms:created>
  <dcterms:modified xsi:type="dcterms:W3CDTF">2014-09-23T19:10:37Z</dcterms:modified>
</cp:coreProperties>
</file>