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11310"/>
  </bookViews>
  <sheets>
    <sheet name="Read me" sheetId="5" r:id="rId1"/>
    <sheet name="Hydraulic properties" sheetId="2" r:id="rId2"/>
    <sheet name="Ksat and aquifer thickness" sheetId="1" r:id="rId3"/>
    <sheet name="BMP dimensions" sheetId="3" r:id="rId4"/>
    <sheet name="BMP width" sheetId="7" r:id="rId5"/>
    <sheet name="Specific yield" sheetId="4" r:id="rId6"/>
    <sheet name="Recharge rate" sheetId="6" r:id="rId7"/>
  </sheets>
  <calcPr calcId="145621"/>
</workbook>
</file>

<file path=xl/calcChain.xml><?xml version="1.0" encoding="utf-8"?>
<calcChain xmlns="http://schemas.openxmlformats.org/spreadsheetml/2006/main">
  <c r="H31" i="7" l="1"/>
  <c r="H30" i="7"/>
  <c r="H29" i="7"/>
  <c r="H28" i="7"/>
  <c r="H27" i="7"/>
  <c r="H25" i="7"/>
  <c r="H24" i="7"/>
  <c r="H23" i="7"/>
  <c r="H22" i="7"/>
  <c r="H21" i="7"/>
  <c r="H19" i="7"/>
  <c r="H18" i="7"/>
  <c r="H17" i="7"/>
  <c r="H16" i="7"/>
  <c r="H15" i="7"/>
  <c r="H13" i="7"/>
  <c r="H12" i="7"/>
  <c r="H11" i="7"/>
  <c r="H10" i="7"/>
  <c r="H9" i="7"/>
  <c r="H7" i="7"/>
  <c r="H6" i="7"/>
  <c r="H5" i="7"/>
  <c r="H4" i="7"/>
  <c r="H3" i="7"/>
  <c r="H18" i="6"/>
  <c r="H19" i="6"/>
  <c r="H20" i="6"/>
  <c r="H21" i="6"/>
  <c r="H22" i="6"/>
  <c r="H23" i="6"/>
  <c r="H24" i="6"/>
  <c r="H8" i="6" l="1"/>
  <c r="H7" i="6"/>
  <c r="H6" i="6"/>
  <c r="H5" i="6"/>
  <c r="H4" i="6"/>
  <c r="H3" i="6"/>
  <c r="H2" i="6"/>
  <c r="H40" i="6"/>
  <c r="H39" i="6"/>
  <c r="H38" i="6"/>
  <c r="H37" i="6"/>
  <c r="H36" i="6"/>
  <c r="H35" i="6"/>
  <c r="H34" i="6"/>
  <c r="H32" i="6"/>
  <c r="H31" i="6"/>
  <c r="H30" i="6"/>
  <c r="H29" i="6"/>
  <c r="H28" i="6"/>
  <c r="H27" i="6"/>
  <c r="H26" i="6"/>
  <c r="H16" i="6"/>
  <c r="H15" i="6"/>
  <c r="H14" i="6"/>
  <c r="H13" i="6"/>
  <c r="H12" i="6"/>
  <c r="H11" i="6"/>
  <c r="H10" i="6"/>
  <c r="D8" i="2"/>
  <c r="D7" i="2"/>
  <c r="D6" i="2"/>
  <c r="D5" i="2"/>
  <c r="D4" i="2"/>
  <c r="D3" i="2"/>
  <c r="D2" i="2"/>
  <c r="H40" i="4"/>
  <c r="H39" i="4"/>
  <c r="H38" i="4"/>
  <c r="H37" i="4"/>
  <c r="H36" i="4"/>
  <c r="H35" i="4"/>
  <c r="H34" i="4"/>
  <c r="H32" i="4"/>
  <c r="H31" i="4"/>
  <c r="H30" i="4"/>
  <c r="H29" i="4"/>
  <c r="H28" i="4"/>
  <c r="H27" i="4"/>
  <c r="H26" i="4"/>
  <c r="H24" i="4"/>
  <c r="H23" i="4"/>
  <c r="H22" i="4"/>
  <c r="H21" i="4"/>
  <c r="H20" i="4"/>
  <c r="H19" i="4"/>
  <c r="H18" i="4"/>
  <c r="H16" i="4"/>
  <c r="H15" i="4"/>
  <c r="H14" i="4"/>
  <c r="H13" i="4"/>
  <c r="H12" i="4"/>
  <c r="H11" i="4"/>
  <c r="H10" i="4"/>
  <c r="H17" i="3"/>
  <c r="H16" i="3"/>
  <c r="H15" i="3"/>
  <c r="H14" i="3"/>
  <c r="H13" i="3"/>
  <c r="H12" i="3"/>
  <c r="H11" i="3"/>
  <c r="H9" i="3"/>
  <c r="H8" i="3"/>
  <c r="H7" i="3"/>
  <c r="H6" i="3"/>
  <c r="H5" i="3"/>
  <c r="H3" i="3"/>
  <c r="H4" i="3"/>
  <c r="H41" i="3"/>
  <c r="H40" i="3"/>
  <c r="H39" i="3"/>
  <c r="H38" i="3"/>
  <c r="H37" i="3"/>
  <c r="H36" i="3"/>
  <c r="H33" i="3"/>
  <c r="H32" i="3"/>
  <c r="H31" i="3"/>
  <c r="H30" i="3"/>
  <c r="H29" i="3"/>
  <c r="H28" i="3"/>
  <c r="H27" i="3"/>
  <c r="H25" i="3"/>
  <c r="H24" i="3"/>
  <c r="H23" i="3"/>
  <c r="H22" i="3"/>
  <c r="H21" i="3"/>
  <c r="H20" i="3"/>
  <c r="H19" i="3"/>
  <c r="H40" i="1" l="1"/>
  <c r="H39" i="1"/>
  <c r="H38" i="1"/>
  <c r="H37" i="1"/>
  <c r="H36" i="1"/>
  <c r="H35" i="1"/>
  <c r="H34" i="1"/>
  <c r="H8" i="1"/>
  <c r="H7" i="1"/>
  <c r="H6" i="1"/>
  <c r="H5" i="1"/>
  <c r="H4" i="1"/>
  <c r="H3" i="1"/>
  <c r="H2" i="1"/>
  <c r="H32" i="1"/>
  <c r="H31" i="1"/>
  <c r="H30" i="1"/>
  <c r="H29" i="1"/>
  <c r="H28" i="1"/>
  <c r="H27" i="1"/>
  <c r="H26" i="1"/>
  <c r="H24" i="1"/>
  <c r="H23" i="1"/>
  <c r="H22" i="1"/>
  <c r="H21" i="1"/>
  <c r="H20" i="1"/>
  <c r="H19" i="1"/>
  <c r="H18" i="1"/>
  <c r="H16" i="1"/>
  <c r="H15" i="1"/>
  <c r="H14" i="1"/>
  <c r="H13" i="1"/>
  <c r="H12" i="1"/>
  <c r="H11" i="1"/>
  <c r="H10" i="1"/>
</calcChain>
</file>

<file path=xl/sharedStrings.xml><?xml version="1.0" encoding="utf-8"?>
<sst xmlns="http://schemas.openxmlformats.org/spreadsheetml/2006/main" count="267" uniqueCount="52">
  <si>
    <t>Sy</t>
  </si>
  <si>
    <t>Aquifer thickness (ft)</t>
  </si>
  <si>
    <t>Recharge rate (ft/day)</t>
  </si>
  <si>
    <t>Length (ft)</t>
  </si>
  <si>
    <t>Width (ft)</t>
  </si>
  <si>
    <t>Ksat (ft/day)</t>
  </si>
  <si>
    <t>Distance to trigger (ft)</t>
  </si>
  <si>
    <t>Value</t>
  </si>
  <si>
    <t>Ksat = 1</t>
  </si>
  <si>
    <t>Ksat = 2</t>
  </si>
  <si>
    <t>Ksat = 10</t>
  </si>
  <si>
    <t>Ksat = 0.1</t>
  </si>
  <si>
    <t>Ksat = 25</t>
  </si>
  <si>
    <t>If Ksat is less than 0.1, the height of the mound likely intersects the infiltration BMP</t>
  </si>
  <si>
    <t>if Ksat is greater than 25, the height of the mound likely is less than the trigger height</t>
  </si>
  <si>
    <t>Material</t>
  </si>
  <si>
    <t>Coarse sand</t>
  </si>
  <si>
    <t>Fine sand</t>
  </si>
  <si>
    <t>Silt, loess</t>
  </si>
  <si>
    <t>Till</t>
  </si>
  <si>
    <t>Clay</t>
  </si>
  <si>
    <r>
      <t>9×10</t>
    </r>
    <r>
      <rPr>
        <vertAlign val="superscript"/>
        <sz val="11"/>
        <color theme="1"/>
        <rFont val="Calibri"/>
        <family val="2"/>
        <scheme val="minor"/>
      </rPr>
      <t>-7</t>
    </r>
    <r>
      <rPr>
        <sz val="11"/>
        <color theme="1"/>
        <rFont val="Calibri"/>
        <family val="2"/>
        <scheme val="minor"/>
      </rPr>
      <t xml:space="preserve"> to 5×10</t>
    </r>
    <r>
      <rPr>
        <vertAlign val="superscript"/>
        <sz val="11"/>
        <color theme="1"/>
        <rFont val="Calibri"/>
        <family val="2"/>
        <scheme val="minor"/>
      </rPr>
      <t>-4</t>
    </r>
  </si>
  <si>
    <t>Medium sand</t>
  </si>
  <si>
    <r>
      <t>3×10</t>
    </r>
    <r>
      <rPr>
        <vertAlign val="superscript"/>
        <sz val="11"/>
        <color theme="1"/>
        <rFont val="Calibri"/>
        <family val="2"/>
        <scheme val="minor"/>
      </rPr>
      <t>-4</t>
    </r>
    <r>
      <rPr>
        <sz val="11"/>
        <color theme="1"/>
        <rFont val="Calibri"/>
        <family val="2"/>
        <scheme val="minor"/>
      </rPr>
      <t xml:space="preserve"> to 3×10</t>
    </r>
    <r>
      <rPr>
        <vertAlign val="superscript"/>
        <sz val="11"/>
        <color theme="1"/>
        <rFont val="Calibri"/>
        <family val="2"/>
        <scheme val="minor"/>
      </rPr>
      <t>-2</t>
    </r>
  </si>
  <si>
    <r>
      <t>9×10</t>
    </r>
    <r>
      <rPr>
        <vertAlign val="superscript"/>
        <sz val="11"/>
        <color theme="1"/>
        <rFont val="Calibri"/>
        <family val="2"/>
        <scheme val="minor"/>
      </rPr>
      <t>-7</t>
    </r>
    <r>
      <rPr>
        <sz val="11"/>
        <color theme="1"/>
        <rFont val="Calibri"/>
        <family val="2"/>
        <scheme val="minor"/>
      </rPr>
      <t xml:space="preserve"> to 6×10</t>
    </r>
    <r>
      <rPr>
        <vertAlign val="superscript"/>
        <sz val="11"/>
        <color theme="1"/>
        <rFont val="Calibri"/>
        <family val="2"/>
        <scheme val="minor"/>
      </rPr>
      <t>-3</t>
    </r>
  </si>
  <si>
    <r>
      <t>2×10</t>
    </r>
    <r>
      <rPr>
        <vertAlign val="superscript"/>
        <sz val="11"/>
        <color theme="1"/>
        <rFont val="Calibri"/>
        <family val="2"/>
        <scheme val="minor"/>
      </rPr>
      <t>-7</t>
    </r>
    <r>
      <rPr>
        <sz val="11"/>
        <color theme="1"/>
        <rFont val="Calibri"/>
        <family val="2"/>
        <scheme val="minor"/>
      </rPr>
      <t xml:space="preserve"> to 2×10</t>
    </r>
    <r>
      <rPr>
        <vertAlign val="superscript"/>
        <sz val="11"/>
        <color theme="1"/>
        <rFont val="Calibri"/>
        <family val="2"/>
        <scheme val="minor"/>
      </rPr>
      <t>-4</t>
    </r>
  </si>
  <si>
    <r>
      <t>1×10</t>
    </r>
    <r>
      <rPr>
        <vertAlign val="superscript"/>
        <sz val="11"/>
        <color theme="1"/>
        <rFont val="Calibri"/>
        <family val="2"/>
        <scheme val="minor"/>
      </rPr>
      <t>-9</t>
    </r>
    <r>
      <rPr>
        <sz val="11"/>
        <color theme="1"/>
        <rFont val="Calibri"/>
        <family val="2"/>
        <scheme val="minor"/>
      </rPr>
      <t xml:space="preserve"> to 2×10</t>
    </r>
    <r>
      <rPr>
        <vertAlign val="superscript"/>
        <sz val="11"/>
        <color theme="1"/>
        <rFont val="Calibri"/>
        <family val="2"/>
        <scheme val="minor"/>
      </rPr>
      <t>-5</t>
    </r>
  </si>
  <si>
    <r>
      <t>1×10</t>
    </r>
    <r>
      <rPr>
        <vertAlign val="superscript"/>
        <sz val="11"/>
        <color theme="1"/>
        <rFont val="Calibri"/>
        <family val="2"/>
        <scheme val="minor"/>
      </rPr>
      <t>-12</t>
    </r>
    <r>
      <rPr>
        <sz val="11"/>
        <color theme="1"/>
        <rFont val="Calibri"/>
        <family val="2"/>
        <scheme val="minor"/>
      </rPr>
      <t xml:space="preserve"> to 2×10</t>
    </r>
    <r>
      <rPr>
        <vertAlign val="superscript"/>
        <sz val="11"/>
        <color theme="1"/>
        <rFont val="Calibri"/>
        <family val="2"/>
        <scheme val="minor"/>
      </rPr>
      <t>-6</t>
    </r>
  </si>
  <si>
    <r>
      <t>1×10</t>
    </r>
    <r>
      <rPr>
        <vertAlign val="superscript"/>
        <sz val="11"/>
        <color theme="1"/>
        <rFont val="Calibri"/>
        <family val="2"/>
        <scheme val="minor"/>
      </rPr>
      <t>-11</t>
    </r>
    <r>
      <rPr>
        <sz val="11"/>
        <color theme="1"/>
        <rFont val="Calibri"/>
        <family val="2"/>
        <scheme val="minor"/>
      </rPr>
      <t xml:space="preserve"> to 4.7×10</t>
    </r>
    <r>
      <rPr>
        <vertAlign val="superscript"/>
        <sz val="11"/>
        <color theme="1"/>
        <rFont val="Calibri"/>
        <family val="2"/>
        <scheme val="minor"/>
      </rPr>
      <t>-9</t>
    </r>
  </si>
  <si>
    <t>K (m/sec)</t>
  </si>
  <si>
    <t>Typical K (m/sec)</t>
  </si>
  <si>
    <t>Typical K (ft/day)</t>
  </si>
  <si>
    <t>BMP length (ft)</t>
  </si>
  <si>
    <t>Length on a square BMP varied for several Kast values</t>
  </si>
  <si>
    <t>Gravel</t>
  </si>
  <si>
    <r>
      <t>Specific yield</t>
    </r>
    <r>
      <rPr>
        <sz val="11"/>
        <color theme="1"/>
        <rFont val="Calibri"/>
        <family val="2"/>
        <scheme val="minor"/>
      </rPr>
      <t xml:space="preserve"> varies with geologic material. See the range of values in the worksheet called </t>
    </r>
    <r>
      <rPr>
        <i/>
        <sz val="11"/>
        <color theme="1"/>
        <rFont val="Calibri"/>
        <family val="2"/>
        <scheme val="minor"/>
      </rPr>
      <t>Hydraulic properties.</t>
    </r>
    <r>
      <rPr>
        <sz val="11"/>
        <color theme="1"/>
        <rFont val="Calibri"/>
        <family val="2"/>
        <scheme val="minor"/>
      </rPr>
      <t xml:space="preserve"> Specific yield is dimensionless.</t>
    </r>
  </si>
  <si>
    <r>
      <t>Assumptions and how to use the information:</t>
    </r>
    <r>
      <rPr>
        <sz val="11"/>
        <color theme="1"/>
        <rFont val="Calibri"/>
        <family val="2"/>
        <scheme val="minor"/>
      </rPr>
      <t xml:space="preserve"> We varied each input over a range of constant values for the remaining variables. Results can be viewed in separate worksheets (see tabs at bottom of this spreadsheet). Each worksheet is named after the input that was varied. On each page is a graph illustrating the results. Note that the graphs show distance to a trigger point on the Y axis. This is the distance from the edge of the infiltration practice to a point where the mound is 0.25 feet. This is the point at which mounding is considered to be insignificant. When considering impacts from a mound beneath an infiltration BMP, we recommend doubling the trigger distance to introduce a safety factor. For example, if the trigger distance is 50 feet, this means the rise in mound elevation is 0.25 feet at a distance of 50 feet from the edge of the BMP. A safety factor of 2 increases the trigger distance to 100 feet. This is the minimum distance a BMP should be located from a specific point of concern, such as a groundwater contaminant plume.</t>
    </r>
  </si>
  <si>
    <r>
      <t>Horizontal conductivity</t>
    </r>
    <r>
      <rPr>
        <sz val="11"/>
        <color theme="1"/>
        <rFont val="Calibri"/>
        <family val="2"/>
        <scheme val="minor"/>
      </rPr>
      <t xml:space="preserve"> varies with geologic material. See the range of values in the worksheet called Hydraulic properties. Note that we did not run scenarios for clay and silt soils because the mound beneath the BMP would extend into the BMP for these soils unless there is adequate depth to groundwater. The calculator can be used to determine the necessary depth to water to avoid having a mound extend into the BMP for these low-infiltration soils.</t>
    </r>
  </si>
  <si>
    <r>
      <t>BMP dimensions</t>
    </r>
    <r>
      <rPr>
        <sz val="11"/>
        <color theme="1"/>
        <rFont val="Calibri"/>
        <family val="2"/>
        <scheme val="minor"/>
      </rPr>
      <t xml:space="preserve"> can be varied in the x (length) and y (width) directions. We ran a set of scenarios with a square BMP (x = y) and for scenarios where x and y were not equal. Note that the trigger is always given as the distance in the x (length) direction.</t>
    </r>
  </si>
  <si>
    <r>
      <t>Time</t>
    </r>
    <r>
      <rPr>
        <sz val="11"/>
        <color theme="1"/>
        <rFont val="Calibri"/>
        <family val="2"/>
        <scheme val="minor"/>
      </rPr>
      <t xml:space="preserve"> was varied between 1 and 2 days. This corresponds with the required drainage time for ponded water in an infiltration BMP. Note that in some soils, such as those with very rapid infiltration and limited ponding depth, ponded water in the BMP may drain in hours. The calculator can be varied to consider fractions of days for these scenarios.</t>
    </r>
  </si>
  <si>
    <r>
      <t>Initial thickness of saturated zone</t>
    </r>
    <r>
      <rPr>
        <sz val="11"/>
        <color theme="1"/>
        <rFont val="Calibri"/>
        <family val="2"/>
        <scheme val="minor"/>
      </rPr>
      <t xml:space="preserve"> was held at 5 feet when other inputs were varied. Mounding is most critical when depth to water is shallow, such as 5 feet or less. Groundwater encountered in these situations is often shallow or perched.</t>
    </r>
  </si>
  <si>
    <t>Typical specific yield</t>
  </si>
  <si>
    <t>0.06-0.1</t>
  </si>
  <si>
    <t>0.06-0.16</t>
  </si>
  <si>
    <t>Specific yield range</t>
  </si>
  <si>
    <t>0.21-0.28</t>
  </si>
  <si>
    <t>0.26-0.30</t>
  </si>
  <si>
    <t>0.20-0.30</t>
  </si>
  <si>
    <t>Length constant and width varied for several Kast values</t>
  </si>
  <si>
    <t>BMP width (ft)</t>
  </si>
  <si>
    <t>We ran several mounding scenarios using a USGS Excel spreadsheet. The spreadsheet utilizes the Hantush (1967) equation for groundwater mounding beneath an infiltration basin. Variables in the spreadsheet include recharge rate (feet/day), specific yield, horizontal hydraulic conductivity (feet/day), 1/2 the length and 1/2 the width of the basin, the duration of infiltration (days), and the initial thickness of the aquifer (feet). Readers are encouraged to read the USGS report (see http://pubs.usgs.gov/sir/2010/5102/) for more information and assumptions. A short description of these inputs is provided below.</t>
  </si>
  <si>
    <r>
      <rPr>
        <b/>
        <u/>
        <sz val="11"/>
        <color theme="1"/>
        <rFont val="Calibri"/>
        <family val="2"/>
        <scheme val="minor"/>
      </rPr>
      <t>Recharge rate</t>
    </r>
    <r>
      <rPr>
        <sz val="11"/>
        <color theme="1"/>
        <rFont val="Calibri"/>
        <family val="2"/>
        <scheme val="minor"/>
      </rPr>
      <t xml:space="preserve"> is controlled by the infiltration rate of soil underlying the basin. For example, if the infiltration rate of a soil is 1 inch per hour, then the recharge rate would be 2 feet per day (1 inch per hour times 24 hours per day). Note that the ponded depth in an infiltration basin may be less than the recharge rate (e.g. a 1 foot ponded depth in a bioinfiltration basin underlain by a soil with an infiltration rate of 2 feet per day). The input in the calculator requiring duration of infiltration will account for this difference between ponded depth and recharge rate. In this example, the recharge rate is 2 feet per day and the duration of infiltration is 1/2 day, the time required to infiltrate the 1 foot of ponded water. We held the recharge rate at 0.5 feet per day (0.25 inches per hour) for all scenarios except the scenario where we varied the recharge rate from 0.06 inches per hour ro 2 inches per hour.</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</si>
</sst>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4"/>
      <color rgb="FF0000FF"/>
      <name val="Calibri"/>
      <family val="2"/>
      <scheme val="minor"/>
    </font>
    <font>
      <b/>
      <u/>
      <sz val="11"/>
      <color theme="1"/>
      <name val="Calibri"/>
      <family val="2"/>
      <scheme val="minor"/>
    </font>
    <font>
      <i/>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0" fillId="0" borderId="1" xfId="0" applyBorder="1" applyAlignment="1">
      <alignment horizontal="center"/>
    </xf>
    <xf numFmtId="0" fontId="1" fillId="0" borderId="1" xfId="0" applyFont="1" applyBorder="1" applyAlignment="1">
      <alignment horizontal="center" wrapText="1"/>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2" borderId="1" xfId="0" applyFill="1" applyBorder="1" applyAlignment="1">
      <alignment horizontal="center" wrapText="1"/>
    </xf>
    <xf numFmtId="2" fontId="1" fillId="0" borderId="1" xfId="0" applyNumberFormat="1" applyFont="1" applyBorder="1" applyAlignment="1">
      <alignment horizontal="center" wrapText="1"/>
    </xf>
    <xf numFmtId="2" fontId="0" fillId="0" borderId="1" xfId="0" applyNumberFormat="1" applyBorder="1" applyAlignment="1">
      <alignment horizontal="center" wrapText="1"/>
    </xf>
    <xf numFmtId="0" fontId="0" fillId="0" borderId="1" xfId="0" applyBorder="1" applyAlignment="1"/>
    <xf numFmtId="0" fontId="0" fillId="0" borderId="1" xfId="0" applyBorder="1" applyAlignment="1">
      <alignment horizontal="center" vertical="center"/>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horizontal="left" vertical="center"/>
    </xf>
    <xf numFmtId="2"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4" fillId="0" borderId="1" xfId="0" applyFont="1" applyBorder="1" applyAlignment="1">
      <alignment wrapText="1"/>
    </xf>
    <xf numFmtId="0" fontId="0" fillId="2" borderId="1" xfId="0" applyFill="1" applyBorder="1"/>
    <xf numFmtId="0" fontId="6"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37449924024"/>
          <c:y val="5.3821161752592522E-2"/>
          <c:w val="0.84123704931620391"/>
          <c:h val="0.79703946600973308"/>
        </c:manualLayout>
      </c:layout>
      <c:scatterChart>
        <c:scatterStyle val="smoothMarker"/>
        <c:varyColors val="0"/>
        <c:ser>
          <c:idx val="0"/>
          <c:order val="0"/>
          <c:tx>
            <c:strRef>
              <c:f>'Ksat and aquifer thickness'!$K$1</c:f>
              <c:strCache>
                <c:ptCount val="1"/>
                <c:pt idx="0">
                  <c:v>Ksat = 1</c:v>
                </c:pt>
              </c:strCache>
            </c:strRef>
          </c:tx>
          <c:xVal>
            <c:numRef>
              <c:f>'Ksat and aquifer thickness'!$J$2:$J$8</c:f>
              <c:numCache>
                <c:formatCode>General</c:formatCode>
                <c:ptCount val="7"/>
                <c:pt idx="0">
                  <c:v>5</c:v>
                </c:pt>
                <c:pt idx="1">
                  <c:v>10</c:v>
                </c:pt>
                <c:pt idx="2">
                  <c:v>15</c:v>
                </c:pt>
                <c:pt idx="3">
                  <c:v>20</c:v>
                </c:pt>
                <c:pt idx="4">
                  <c:v>30</c:v>
                </c:pt>
                <c:pt idx="5">
                  <c:v>40</c:v>
                </c:pt>
                <c:pt idx="6">
                  <c:v>50</c:v>
                </c:pt>
              </c:numCache>
            </c:numRef>
          </c:xVal>
          <c:yVal>
            <c:numRef>
              <c:f>'Ksat and aquifer thickness'!$K$2:$K$8</c:f>
              <c:numCache>
                <c:formatCode>General</c:formatCode>
                <c:ptCount val="7"/>
                <c:pt idx="0">
                  <c:v>11.5</c:v>
                </c:pt>
                <c:pt idx="1">
                  <c:v>16</c:v>
                </c:pt>
                <c:pt idx="2">
                  <c:v>19</c:v>
                </c:pt>
                <c:pt idx="3">
                  <c:v>21.5</c:v>
                </c:pt>
                <c:pt idx="4">
                  <c:v>25</c:v>
                </c:pt>
                <c:pt idx="5">
                  <c:v>28</c:v>
                </c:pt>
                <c:pt idx="6">
                  <c:v>30.5</c:v>
                </c:pt>
              </c:numCache>
            </c:numRef>
          </c:yVal>
          <c:smooth val="1"/>
        </c:ser>
        <c:ser>
          <c:idx val="1"/>
          <c:order val="1"/>
          <c:tx>
            <c:strRef>
              <c:f>'Ksat and aquifer thickness'!$L$1</c:f>
              <c:strCache>
                <c:ptCount val="1"/>
                <c:pt idx="0">
                  <c:v>Ksat = 2</c:v>
                </c:pt>
              </c:strCache>
            </c:strRef>
          </c:tx>
          <c:xVal>
            <c:numRef>
              <c:f>'Ksat and aquifer thickness'!$J$2:$J$8</c:f>
              <c:numCache>
                <c:formatCode>General</c:formatCode>
                <c:ptCount val="7"/>
                <c:pt idx="0">
                  <c:v>5</c:v>
                </c:pt>
                <c:pt idx="1">
                  <c:v>10</c:v>
                </c:pt>
                <c:pt idx="2">
                  <c:v>15</c:v>
                </c:pt>
                <c:pt idx="3">
                  <c:v>20</c:v>
                </c:pt>
                <c:pt idx="4">
                  <c:v>30</c:v>
                </c:pt>
                <c:pt idx="5">
                  <c:v>40</c:v>
                </c:pt>
                <c:pt idx="6">
                  <c:v>50</c:v>
                </c:pt>
              </c:numCache>
            </c:numRef>
          </c:xVal>
          <c:yVal>
            <c:numRef>
              <c:f>'Ksat and aquifer thickness'!$L$2:$L$8</c:f>
              <c:numCache>
                <c:formatCode>General</c:formatCode>
                <c:ptCount val="7"/>
                <c:pt idx="0">
                  <c:v>16</c:v>
                </c:pt>
                <c:pt idx="1">
                  <c:v>21.700000000000003</c:v>
                </c:pt>
                <c:pt idx="2">
                  <c:v>25.6</c:v>
                </c:pt>
                <c:pt idx="3">
                  <c:v>28.200000000000003</c:v>
                </c:pt>
                <c:pt idx="4">
                  <c:v>32.6</c:v>
                </c:pt>
                <c:pt idx="5">
                  <c:v>35</c:v>
                </c:pt>
                <c:pt idx="6">
                  <c:v>37</c:v>
                </c:pt>
              </c:numCache>
            </c:numRef>
          </c:yVal>
          <c:smooth val="1"/>
        </c:ser>
        <c:ser>
          <c:idx val="2"/>
          <c:order val="2"/>
          <c:tx>
            <c:strRef>
              <c:f>'Ksat and aquifer thickness'!$M$1</c:f>
              <c:strCache>
                <c:ptCount val="1"/>
                <c:pt idx="0">
                  <c:v>Ksat = 10</c:v>
                </c:pt>
              </c:strCache>
            </c:strRef>
          </c:tx>
          <c:xVal>
            <c:numRef>
              <c:f>'Ksat and aquifer thickness'!$J$2:$J$8</c:f>
              <c:numCache>
                <c:formatCode>General</c:formatCode>
                <c:ptCount val="7"/>
                <c:pt idx="0">
                  <c:v>5</c:v>
                </c:pt>
                <c:pt idx="1">
                  <c:v>10</c:v>
                </c:pt>
                <c:pt idx="2">
                  <c:v>15</c:v>
                </c:pt>
                <c:pt idx="3">
                  <c:v>20</c:v>
                </c:pt>
                <c:pt idx="4">
                  <c:v>30</c:v>
                </c:pt>
                <c:pt idx="5">
                  <c:v>40</c:v>
                </c:pt>
                <c:pt idx="6">
                  <c:v>50</c:v>
                </c:pt>
              </c:numCache>
            </c:numRef>
          </c:xVal>
          <c:yVal>
            <c:numRef>
              <c:f>'Ksat and aquifer thickness'!$M$2:$M$8</c:f>
              <c:numCache>
                <c:formatCode>General</c:formatCode>
                <c:ptCount val="7"/>
                <c:pt idx="0">
                  <c:v>25.9</c:v>
                </c:pt>
                <c:pt idx="1">
                  <c:v>31.5</c:v>
                </c:pt>
                <c:pt idx="2">
                  <c:v>34</c:v>
                </c:pt>
                <c:pt idx="3">
                  <c:v>35</c:v>
                </c:pt>
                <c:pt idx="4">
                  <c:v>34.799999999999997</c:v>
                </c:pt>
                <c:pt idx="5">
                  <c:v>32.9</c:v>
                </c:pt>
                <c:pt idx="6">
                  <c:v>30</c:v>
                </c:pt>
              </c:numCache>
            </c:numRef>
          </c:yVal>
          <c:smooth val="1"/>
        </c:ser>
        <c:ser>
          <c:idx val="3"/>
          <c:order val="3"/>
          <c:tx>
            <c:strRef>
              <c:f>'Ksat and aquifer thickness'!$N$1</c:f>
              <c:strCache>
                <c:ptCount val="1"/>
                <c:pt idx="0">
                  <c:v>Ksat = 0.1</c:v>
                </c:pt>
              </c:strCache>
            </c:strRef>
          </c:tx>
          <c:xVal>
            <c:numRef>
              <c:f>'Ksat and aquifer thickness'!$J$2:$J$8</c:f>
              <c:numCache>
                <c:formatCode>General</c:formatCode>
                <c:ptCount val="7"/>
                <c:pt idx="0">
                  <c:v>5</c:v>
                </c:pt>
                <c:pt idx="1">
                  <c:v>10</c:v>
                </c:pt>
                <c:pt idx="2">
                  <c:v>15</c:v>
                </c:pt>
                <c:pt idx="3">
                  <c:v>20</c:v>
                </c:pt>
                <c:pt idx="4">
                  <c:v>30</c:v>
                </c:pt>
                <c:pt idx="5">
                  <c:v>40</c:v>
                </c:pt>
                <c:pt idx="6">
                  <c:v>50</c:v>
                </c:pt>
              </c:numCache>
            </c:numRef>
          </c:xVal>
          <c:yVal>
            <c:numRef>
              <c:f>'Ksat and aquifer thickness'!$N$2:$N$8</c:f>
              <c:numCache>
                <c:formatCode>General</c:formatCode>
                <c:ptCount val="7"/>
                <c:pt idx="0">
                  <c:v>7.8999999999999986</c:v>
                </c:pt>
                <c:pt idx="1">
                  <c:v>11.100000000000001</c:v>
                </c:pt>
                <c:pt idx="2">
                  <c:v>13.5</c:v>
                </c:pt>
                <c:pt idx="3">
                  <c:v>15.600000000000001</c:v>
                </c:pt>
                <c:pt idx="4">
                  <c:v>19</c:v>
                </c:pt>
                <c:pt idx="5">
                  <c:v>21.799999999999997</c:v>
                </c:pt>
                <c:pt idx="6">
                  <c:v>24.200000000000003</c:v>
                </c:pt>
              </c:numCache>
            </c:numRef>
          </c:yVal>
          <c:smooth val="1"/>
        </c:ser>
        <c:ser>
          <c:idx val="4"/>
          <c:order val="4"/>
          <c:tx>
            <c:strRef>
              <c:f>'Ksat and aquifer thickness'!$O$1</c:f>
              <c:strCache>
                <c:ptCount val="1"/>
                <c:pt idx="0">
                  <c:v>Ksat = 25</c:v>
                </c:pt>
              </c:strCache>
            </c:strRef>
          </c:tx>
          <c:xVal>
            <c:numRef>
              <c:f>'Ksat and aquifer thickness'!$J$2:$J$8</c:f>
              <c:numCache>
                <c:formatCode>General</c:formatCode>
                <c:ptCount val="7"/>
                <c:pt idx="0">
                  <c:v>5</c:v>
                </c:pt>
                <c:pt idx="1">
                  <c:v>10</c:v>
                </c:pt>
                <c:pt idx="2">
                  <c:v>15</c:v>
                </c:pt>
                <c:pt idx="3">
                  <c:v>20</c:v>
                </c:pt>
                <c:pt idx="4">
                  <c:v>30</c:v>
                </c:pt>
                <c:pt idx="5">
                  <c:v>40</c:v>
                </c:pt>
                <c:pt idx="6">
                  <c:v>50</c:v>
                </c:pt>
              </c:numCache>
            </c:numRef>
          </c:xVal>
          <c:yVal>
            <c:numRef>
              <c:f>'Ksat and aquifer thickness'!$O$2:$O$8</c:f>
              <c:numCache>
                <c:formatCode>General</c:formatCode>
                <c:ptCount val="7"/>
                <c:pt idx="0">
                  <c:v>33.200000000000003</c:v>
                </c:pt>
                <c:pt idx="1">
                  <c:v>35.200000000000003</c:v>
                </c:pt>
                <c:pt idx="2">
                  <c:v>33.4</c:v>
                </c:pt>
                <c:pt idx="3">
                  <c:v>30</c:v>
                </c:pt>
                <c:pt idx="4">
                  <c:v>21.799999999999997</c:v>
                </c:pt>
                <c:pt idx="5">
                  <c:v>13.200000000000003</c:v>
                </c:pt>
                <c:pt idx="6">
                  <c:v>5</c:v>
                </c:pt>
              </c:numCache>
            </c:numRef>
          </c:yVal>
          <c:smooth val="1"/>
        </c:ser>
        <c:dLbls>
          <c:showLegendKey val="0"/>
          <c:showVal val="0"/>
          <c:showCatName val="0"/>
          <c:showSerName val="0"/>
          <c:showPercent val="0"/>
          <c:showBubbleSize val="0"/>
        </c:dLbls>
        <c:axId val="126849024"/>
        <c:axId val="126850560"/>
      </c:scatterChart>
      <c:valAx>
        <c:axId val="126849024"/>
        <c:scaling>
          <c:orientation val="minMax"/>
        </c:scaling>
        <c:delete val="0"/>
        <c:axPos val="b"/>
        <c:numFmt formatCode="General" sourceLinked="1"/>
        <c:majorTickMark val="out"/>
        <c:minorTickMark val="none"/>
        <c:tickLblPos val="nextTo"/>
        <c:crossAx val="126850560"/>
        <c:crosses val="autoZero"/>
        <c:crossBetween val="midCat"/>
      </c:valAx>
      <c:valAx>
        <c:axId val="126850560"/>
        <c:scaling>
          <c:orientation val="minMax"/>
        </c:scaling>
        <c:delete val="0"/>
        <c:axPos val="l"/>
        <c:majorGridlines/>
        <c:numFmt formatCode="General" sourceLinked="1"/>
        <c:majorTickMark val="out"/>
        <c:minorTickMark val="none"/>
        <c:tickLblPos val="nextTo"/>
        <c:crossAx val="126849024"/>
        <c:crosses val="autoZero"/>
        <c:crossBetween val="midCat"/>
      </c:valAx>
    </c:plotArea>
    <c:legend>
      <c:legendPos val="r"/>
      <c:layout>
        <c:manualLayout>
          <c:xMode val="edge"/>
          <c:yMode val="edge"/>
          <c:x val="0.80620061472579085"/>
          <c:y val="0.43645979835330256"/>
          <c:w val="0.15221508495648567"/>
          <c:h val="0.27336219321104072"/>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7323806746379E-2"/>
          <c:y val="3.7619714371700988E-2"/>
          <c:w val="0.72161804218917081"/>
          <c:h val="0.78648299499455121"/>
        </c:manualLayout>
      </c:layout>
      <c:scatterChart>
        <c:scatterStyle val="smoothMarker"/>
        <c:varyColors val="0"/>
        <c:ser>
          <c:idx val="0"/>
          <c:order val="0"/>
          <c:tx>
            <c:strRef>
              <c:f>'BMP dimensions'!$K$2</c:f>
              <c:strCache>
                <c:ptCount val="1"/>
                <c:pt idx="0">
                  <c:v>Ksat = 0.1</c:v>
                </c:pt>
              </c:strCache>
            </c:strRef>
          </c:tx>
          <c:xVal>
            <c:numRef>
              <c:f>'BMP dimensions'!$J$3:$J$9</c:f>
              <c:numCache>
                <c:formatCode>General</c:formatCode>
                <c:ptCount val="7"/>
                <c:pt idx="0">
                  <c:v>10</c:v>
                </c:pt>
                <c:pt idx="1">
                  <c:v>25</c:v>
                </c:pt>
                <c:pt idx="2">
                  <c:v>50</c:v>
                </c:pt>
                <c:pt idx="3">
                  <c:v>80</c:v>
                </c:pt>
                <c:pt idx="4">
                  <c:v>120</c:v>
                </c:pt>
                <c:pt idx="5">
                  <c:v>200</c:v>
                </c:pt>
                <c:pt idx="6">
                  <c:v>300</c:v>
                </c:pt>
              </c:numCache>
            </c:numRef>
          </c:xVal>
          <c:yVal>
            <c:numRef>
              <c:f>'BMP dimensions'!$K$3:$K$9</c:f>
              <c:numCache>
                <c:formatCode>General</c:formatCode>
                <c:ptCount val="7"/>
                <c:pt idx="0">
                  <c:v>7.9</c:v>
                </c:pt>
                <c:pt idx="1">
                  <c:v>7.9</c:v>
                </c:pt>
                <c:pt idx="2">
                  <c:v>7.9</c:v>
                </c:pt>
                <c:pt idx="3">
                  <c:v>7.9</c:v>
                </c:pt>
                <c:pt idx="4">
                  <c:v>7.9</c:v>
                </c:pt>
                <c:pt idx="5">
                  <c:v>7.9</c:v>
                </c:pt>
                <c:pt idx="6">
                  <c:v>7.9</c:v>
                </c:pt>
              </c:numCache>
            </c:numRef>
          </c:yVal>
          <c:smooth val="1"/>
        </c:ser>
        <c:ser>
          <c:idx val="1"/>
          <c:order val="1"/>
          <c:tx>
            <c:strRef>
              <c:f>'BMP dimensions'!$L$2</c:f>
              <c:strCache>
                <c:ptCount val="1"/>
                <c:pt idx="0">
                  <c:v>Ksat = 1</c:v>
                </c:pt>
              </c:strCache>
            </c:strRef>
          </c:tx>
          <c:xVal>
            <c:numRef>
              <c:f>'BMP dimensions'!$J$3:$J$9</c:f>
              <c:numCache>
                <c:formatCode>General</c:formatCode>
                <c:ptCount val="7"/>
                <c:pt idx="0">
                  <c:v>10</c:v>
                </c:pt>
                <c:pt idx="1">
                  <c:v>25</c:v>
                </c:pt>
                <c:pt idx="2">
                  <c:v>50</c:v>
                </c:pt>
                <c:pt idx="3">
                  <c:v>80</c:v>
                </c:pt>
                <c:pt idx="4">
                  <c:v>120</c:v>
                </c:pt>
                <c:pt idx="5">
                  <c:v>200</c:v>
                </c:pt>
                <c:pt idx="6">
                  <c:v>300</c:v>
                </c:pt>
              </c:numCache>
            </c:numRef>
          </c:xVal>
          <c:yVal>
            <c:numRef>
              <c:f>'BMP dimensions'!$L$3:$L$9</c:f>
              <c:numCache>
                <c:formatCode>General</c:formatCode>
                <c:ptCount val="7"/>
                <c:pt idx="0">
                  <c:v>7.8000000000000007</c:v>
                </c:pt>
                <c:pt idx="1">
                  <c:v>10.899999999999999</c:v>
                </c:pt>
                <c:pt idx="2">
                  <c:v>11.5</c:v>
                </c:pt>
                <c:pt idx="3">
                  <c:v>11.5</c:v>
                </c:pt>
                <c:pt idx="4">
                  <c:v>11.5</c:v>
                </c:pt>
                <c:pt idx="5">
                  <c:v>11.5</c:v>
                </c:pt>
                <c:pt idx="6">
                  <c:v>11.5</c:v>
                </c:pt>
              </c:numCache>
            </c:numRef>
          </c:yVal>
          <c:smooth val="1"/>
        </c:ser>
        <c:ser>
          <c:idx val="2"/>
          <c:order val="2"/>
          <c:tx>
            <c:strRef>
              <c:f>'BMP dimensions'!$M$2</c:f>
              <c:strCache>
                <c:ptCount val="1"/>
                <c:pt idx="0">
                  <c:v>Ksat = 2</c:v>
                </c:pt>
              </c:strCache>
            </c:strRef>
          </c:tx>
          <c:xVal>
            <c:numRef>
              <c:f>'BMP dimensions'!$J$3:$J$9</c:f>
              <c:numCache>
                <c:formatCode>General</c:formatCode>
                <c:ptCount val="7"/>
                <c:pt idx="0">
                  <c:v>10</c:v>
                </c:pt>
                <c:pt idx="1">
                  <c:v>25</c:v>
                </c:pt>
                <c:pt idx="2">
                  <c:v>50</c:v>
                </c:pt>
                <c:pt idx="3">
                  <c:v>80</c:v>
                </c:pt>
                <c:pt idx="4">
                  <c:v>120</c:v>
                </c:pt>
                <c:pt idx="5">
                  <c:v>200</c:v>
                </c:pt>
                <c:pt idx="6">
                  <c:v>300</c:v>
                </c:pt>
              </c:numCache>
            </c:numRef>
          </c:xVal>
          <c:yVal>
            <c:numRef>
              <c:f>'BMP dimensions'!$M$3:$M$9</c:f>
              <c:numCache>
                <c:formatCode>General</c:formatCode>
                <c:ptCount val="7"/>
                <c:pt idx="0">
                  <c:v>8.4</c:v>
                </c:pt>
                <c:pt idx="1">
                  <c:v>14.2</c:v>
                </c:pt>
                <c:pt idx="2">
                  <c:v>16</c:v>
                </c:pt>
                <c:pt idx="3">
                  <c:v>16.200000000000003</c:v>
                </c:pt>
                <c:pt idx="4">
                  <c:v>16.200000000000003</c:v>
                </c:pt>
                <c:pt idx="5">
                  <c:v>16.200000000000003</c:v>
                </c:pt>
                <c:pt idx="6">
                  <c:v>16.199999999999989</c:v>
                </c:pt>
              </c:numCache>
            </c:numRef>
          </c:yVal>
          <c:smooth val="1"/>
        </c:ser>
        <c:ser>
          <c:idx val="3"/>
          <c:order val="3"/>
          <c:tx>
            <c:strRef>
              <c:f>'BMP dimensions'!$N$2</c:f>
              <c:strCache>
                <c:ptCount val="1"/>
                <c:pt idx="0">
                  <c:v>Ksat = 10</c:v>
                </c:pt>
              </c:strCache>
            </c:strRef>
          </c:tx>
          <c:xVal>
            <c:numRef>
              <c:f>'BMP dimensions'!$J$3:$J$9</c:f>
              <c:numCache>
                <c:formatCode>General</c:formatCode>
                <c:ptCount val="7"/>
                <c:pt idx="0">
                  <c:v>10</c:v>
                </c:pt>
                <c:pt idx="1">
                  <c:v>25</c:v>
                </c:pt>
                <c:pt idx="2">
                  <c:v>50</c:v>
                </c:pt>
                <c:pt idx="3">
                  <c:v>80</c:v>
                </c:pt>
                <c:pt idx="4">
                  <c:v>120</c:v>
                </c:pt>
                <c:pt idx="5">
                  <c:v>200</c:v>
                </c:pt>
                <c:pt idx="6">
                  <c:v>300</c:v>
                </c:pt>
              </c:numCache>
            </c:numRef>
          </c:xVal>
          <c:yVal>
            <c:numRef>
              <c:f>'BMP dimensions'!$N$3:$N$9</c:f>
              <c:numCache>
                <c:formatCode>General</c:formatCode>
                <c:ptCount val="7"/>
                <c:pt idx="0">
                  <c:v>0.95000000000000018</c:v>
                </c:pt>
                <c:pt idx="1">
                  <c:v>17.5</c:v>
                </c:pt>
                <c:pt idx="2">
                  <c:v>25.9</c:v>
                </c:pt>
                <c:pt idx="3">
                  <c:v>28.799999999999997</c:v>
                </c:pt>
                <c:pt idx="4">
                  <c:v>29.799999999999997</c:v>
                </c:pt>
                <c:pt idx="5">
                  <c:v>30</c:v>
                </c:pt>
                <c:pt idx="6">
                  <c:v>30</c:v>
                </c:pt>
              </c:numCache>
            </c:numRef>
          </c:yVal>
          <c:smooth val="1"/>
        </c:ser>
        <c:ser>
          <c:idx val="4"/>
          <c:order val="4"/>
          <c:tx>
            <c:strRef>
              <c:f>'BMP dimensions'!$O$2</c:f>
              <c:strCache>
                <c:ptCount val="1"/>
                <c:pt idx="0">
                  <c:v>Ksat = 25</c:v>
                </c:pt>
              </c:strCache>
            </c:strRef>
          </c:tx>
          <c:xVal>
            <c:numRef>
              <c:f>'BMP dimensions'!$J$3:$J$9</c:f>
              <c:numCache>
                <c:formatCode>General</c:formatCode>
                <c:ptCount val="7"/>
                <c:pt idx="0">
                  <c:v>10</c:v>
                </c:pt>
                <c:pt idx="1">
                  <c:v>25</c:v>
                </c:pt>
                <c:pt idx="2">
                  <c:v>50</c:v>
                </c:pt>
                <c:pt idx="3">
                  <c:v>80</c:v>
                </c:pt>
                <c:pt idx="4">
                  <c:v>120</c:v>
                </c:pt>
                <c:pt idx="5">
                  <c:v>200</c:v>
                </c:pt>
                <c:pt idx="6">
                  <c:v>300</c:v>
                </c:pt>
              </c:numCache>
            </c:numRef>
          </c:xVal>
          <c:yVal>
            <c:numRef>
              <c:f>'BMP dimensions'!$O$3:$O$9</c:f>
              <c:numCache>
                <c:formatCode>General</c:formatCode>
                <c:ptCount val="7"/>
                <c:pt idx="0">
                  <c:v>0</c:v>
                </c:pt>
                <c:pt idx="1">
                  <c:v>14.899999999999999</c:v>
                </c:pt>
                <c:pt idx="2">
                  <c:v>33.200000000000003</c:v>
                </c:pt>
                <c:pt idx="3">
                  <c:v>41</c:v>
                </c:pt>
                <c:pt idx="4">
                  <c:v>45.2</c:v>
                </c:pt>
                <c:pt idx="5">
                  <c:v>47.199999999999989</c:v>
                </c:pt>
                <c:pt idx="6">
                  <c:v>47.5</c:v>
                </c:pt>
              </c:numCache>
            </c:numRef>
          </c:yVal>
          <c:smooth val="1"/>
        </c:ser>
        <c:dLbls>
          <c:showLegendKey val="0"/>
          <c:showVal val="0"/>
          <c:showCatName val="0"/>
          <c:showSerName val="0"/>
          <c:showPercent val="0"/>
          <c:showBubbleSize val="0"/>
        </c:dLbls>
        <c:axId val="126928768"/>
        <c:axId val="126930304"/>
      </c:scatterChart>
      <c:valAx>
        <c:axId val="126928768"/>
        <c:scaling>
          <c:orientation val="minMax"/>
        </c:scaling>
        <c:delete val="0"/>
        <c:axPos val="b"/>
        <c:numFmt formatCode="General" sourceLinked="1"/>
        <c:majorTickMark val="out"/>
        <c:minorTickMark val="none"/>
        <c:tickLblPos val="nextTo"/>
        <c:crossAx val="126930304"/>
        <c:crosses val="autoZero"/>
        <c:crossBetween val="midCat"/>
      </c:valAx>
      <c:valAx>
        <c:axId val="126930304"/>
        <c:scaling>
          <c:orientation val="minMax"/>
        </c:scaling>
        <c:delete val="0"/>
        <c:axPos val="l"/>
        <c:majorGridlines/>
        <c:numFmt formatCode="General" sourceLinked="1"/>
        <c:majorTickMark val="out"/>
        <c:minorTickMark val="none"/>
        <c:tickLblPos val="nextTo"/>
        <c:crossAx val="1269287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23747908704395"/>
          <c:y val="3.068053465186682E-2"/>
          <c:w val="0.67849733695568759"/>
          <c:h val="0.79784686626718715"/>
        </c:manualLayout>
      </c:layout>
      <c:scatterChart>
        <c:scatterStyle val="smoothMarker"/>
        <c:varyColors val="0"/>
        <c:ser>
          <c:idx val="0"/>
          <c:order val="0"/>
          <c:tx>
            <c:strRef>
              <c:f>'BMP width'!$K$2</c:f>
              <c:strCache>
                <c:ptCount val="1"/>
                <c:pt idx="0">
                  <c:v>Ksat = 0.1</c:v>
                </c:pt>
              </c:strCache>
            </c:strRef>
          </c:tx>
          <c:xVal>
            <c:numRef>
              <c:f>'BMP width'!$J$3:$J$7</c:f>
              <c:numCache>
                <c:formatCode>General</c:formatCode>
                <c:ptCount val="5"/>
                <c:pt idx="0">
                  <c:v>10</c:v>
                </c:pt>
                <c:pt idx="1">
                  <c:v>25</c:v>
                </c:pt>
                <c:pt idx="2">
                  <c:v>50</c:v>
                </c:pt>
                <c:pt idx="3">
                  <c:v>75</c:v>
                </c:pt>
                <c:pt idx="4">
                  <c:v>100</c:v>
                </c:pt>
              </c:numCache>
            </c:numRef>
          </c:xVal>
          <c:yVal>
            <c:numRef>
              <c:f>'BMP width'!$K$3:$K$7</c:f>
              <c:numCache>
                <c:formatCode>General</c:formatCode>
                <c:ptCount val="5"/>
                <c:pt idx="0">
                  <c:v>7.2999999999999972</c:v>
                </c:pt>
                <c:pt idx="1">
                  <c:v>7.8999999999999986</c:v>
                </c:pt>
                <c:pt idx="2">
                  <c:v>7.8999999999999986</c:v>
                </c:pt>
                <c:pt idx="3">
                  <c:v>7.8999999999999986</c:v>
                </c:pt>
                <c:pt idx="4">
                  <c:v>7.8999999999999986</c:v>
                </c:pt>
              </c:numCache>
            </c:numRef>
          </c:yVal>
          <c:smooth val="1"/>
        </c:ser>
        <c:ser>
          <c:idx val="1"/>
          <c:order val="1"/>
          <c:tx>
            <c:strRef>
              <c:f>'BMP width'!$L$2</c:f>
              <c:strCache>
                <c:ptCount val="1"/>
                <c:pt idx="0">
                  <c:v>Ksat = 1</c:v>
                </c:pt>
              </c:strCache>
            </c:strRef>
          </c:tx>
          <c:xVal>
            <c:numRef>
              <c:f>'BMP width'!$J$3:$J$7</c:f>
              <c:numCache>
                <c:formatCode>General</c:formatCode>
                <c:ptCount val="5"/>
                <c:pt idx="0">
                  <c:v>10</c:v>
                </c:pt>
                <c:pt idx="1">
                  <c:v>25</c:v>
                </c:pt>
                <c:pt idx="2">
                  <c:v>50</c:v>
                </c:pt>
                <c:pt idx="3">
                  <c:v>75</c:v>
                </c:pt>
                <c:pt idx="4">
                  <c:v>100</c:v>
                </c:pt>
              </c:numCache>
            </c:numRef>
          </c:xVal>
          <c:yVal>
            <c:numRef>
              <c:f>'BMP width'!$L$3:$L$7</c:f>
              <c:numCache>
                <c:formatCode>General</c:formatCode>
                <c:ptCount val="5"/>
                <c:pt idx="0">
                  <c:v>8.2000000000000028</c:v>
                </c:pt>
                <c:pt idx="1">
                  <c:v>10.899999999999999</c:v>
                </c:pt>
                <c:pt idx="2">
                  <c:v>11.5</c:v>
                </c:pt>
                <c:pt idx="3">
                  <c:v>11.5</c:v>
                </c:pt>
                <c:pt idx="4">
                  <c:v>11.5</c:v>
                </c:pt>
              </c:numCache>
            </c:numRef>
          </c:yVal>
          <c:smooth val="1"/>
        </c:ser>
        <c:ser>
          <c:idx val="2"/>
          <c:order val="2"/>
          <c:tx>
            <c:strRef>
              <c:f>'BMP width'!$M$2</c:f>
              <c:strCache>
                <c:ptCount val="1"/>
                <c:pt idx="0">
                  <c:v>Ksat = 2</c:v>
                </c:pt>
              </c:strCache>
            </c:strRef>
          </c:tx>
          <c:xVal>
            <c:numRef>
              <c:f>'BMP width'!$J$3:$J$7</c:f>
              <c:numCache>
                <c:formatCode>General</c:formatCode>
                <c:ptCount val="5"/>
                <c:pt idx="0">
                  <c:v>10</c:v>
                </c:pt>
                <c:pt idx="1">
                  <c:v>25</c:v>
                </c:pt>
                <c:pt idx="2">
                  <c:v>50</c:v>
                </c:pt>
                <c:pt idx="3">
                  <c:v>75</c:v>
                </c:pt>
                <c:pt idx="4">
                  <c:v>100</c:v>
                </c:pt>
              </c:numCache>
            </c:numRef>
          </c:xVal>
          <c:yVal>
            <c:numRef>
              <c:f>'BMP width'!$M$3:$M$7</c:f>
              <c:numCache>
                <c:formatCode>General</c:formatCode>
                <c:ptCount val="5"/>
                <c:pt idx="0">
                  <c:v>9.7000000000000028</c:v>
                </c:pt>
                <c:pt idx="1">
                  <c:v>14.299999999999997</c:v>
                </c:pt>
                <c:pt idx="2">
                  <c:v>16</c:v>
                </c:pt>
                <c:pt idx="3">
                  <c:v>16.200000000000003</c:v>
                </c:pt>
                <c:pt idx="4">
                  <c:v>16.200000000000003</c:v>
                </c:pt>
              </c:numCache>
            </c:numRef>
          </c:yVal>
          <c:smooth val="1"/>
        </c:ser>
        <c:ser>
          <c:idx val="3"/>
          <c:order val="3"/>
          <c:tx>
            <c:strRef>
              <c:f>'BMP width'!$N$2</c:f>
              <c:strCache>
                <c:ptCount val="1"/>
                <c:pt idx="0">
                  <c:v>Ksat = 10</c:v>
                </c:pt>
              </c:strCache>
            </c:strRef>
          </c:tx>
          <c:xVal>
            <c:numRef>
              <c:f>'BMP width'!$J$3:$J$7</c:f>
              <c:numCache>
                <c:formatCode>General</c:formatCode>
                <c:ptCount val="5"/>
                <c:pt idx="0">
                  <c:v>10</c:v>
                </c:pt>
                <c:pt idx="1">
                  <c:v>25</c:v>
                </c:pt>
                <c:pt idx="2">
                  <c:v>50</c:v>
                </c:pt>
                <c:pt idx="3">
                  <c:v>75</c:v>
                </c:pt>
                <c:pt idx="4">
                  <c:v>100</c:v>
                </c:pt>
              </c:numCache>
            </c:numRef>
          </c:xVal>
          <c:yVal>
            <c:numRef>
              <c:f>'BMP width'!$N$3:$N$7</c:f>
              <c:numCache>
                <c:formatCode>General</c:formatCode>
                <c:ptCount val="5"/>
                <c:pt idx="0">
                  <c:v>8</c:v>
                </c:pt>
                <c:pt idx="1">
                  <c:v>19.100000000000001</c:v>
                </c:pt>
                <c:pt idx="2">
                  <c:v>25.799999999999997</c:v>
                </c:pt>
                <c:pt idx="3">
                  <c:v>28.5</c:v>
                </c:pt>
                <c:pt idx="4">
                  <c:v>29.5</c:v>
                </c:pt>
              </c:numCache>
            </c:numRef>
          </c:yVal>
          <c:smooth val="1"/>
        </c:ser>
        <c:ser>
          <c:idx val="4"/>
          <c:order val="4"/>
          <c:tx>
            <c:strRef>
              <c:f>'BMP width'!$O$2</c:f>
              <c:strCache>
                <c:ptCount val="1"/>
                <c:pt idx="0">
                  <c:v>Ksat = 25</c:v>
                </c:pt>
              </c:strCache>
            </c:strRef>
          </c:tx>
          <c:xVal>
            <c:numRef>
              <c:f>'BMP width'!$J$3:$J$7</c:f>
              <c:numCache>
                <c:formatCode>General</c:formatCode>
                <c:ptCount val="5"/>
                <c:pt idx="0">
                  <c:v>10</c:v>
                </c:pt>
                <c:pt idx="1">
                  <c:v>25</c:v>
                </c:pt>
                <c:pt idx="2">
                  <c:v>50</c:v>
                </c:pt>
                <c:pt idx="3">
                  <c:v>75</c:v>
                </c:pt>
                <c:pt idx="4">
                  <c:v>100</c:v>
                </c:pt>
              </c:numCache>
            </c:numRef>
          </c:xVal>
          <c:yVal>
            <c:numRef>
              <c:f>'BMP width'!$O$3:$O$7</c:f>
              <c:numCache>
                <c:formatCode>General</c:formatCode>
                <c:ptCount val="5"/>
                <c:pt idx="0">
                  <c:v>3</c:v>
                </c:pt>
                <c:pt idx="1">
                  <c:v>20.5</c:v>
                </c:pt>
                <c:pt idx="2">
                  <c:v>33.1</c:v>
                </c:pt>
                <c:pt idx="3">
                  <c:v>39.299999999999997</c:v>
                </c:pt>
                <c:pt idx="4">
                  <c:v>42.599999999999994</c:v>
                </c:pt>
              </c:numCache>
            </c:numRef>
          </c:yVal>
          <c:smooth val="1"/>
        </c:ser>
        <c:dLbls>
          <c:showLegendKey val="0"/>
          <c:showVal val="0"/>
          <c:showCatName val="0"/>
          <c:showSerName val="0"/>
          <c:showPercent val="0"/>
          <c:showBubbleSize val="0"/>
        </c:dLbls>
        <c:axId val="126274944"/>
        <c:axId val="126280832"/>
      </c:scatterChart>
      <c:valAx>
        <c:axId val="126274944"/>
        <c:scaling>
          <c:orientation val="minMax"/>
        </c:scaling>
        <c:delete val="0"/>
        <c:axPos val="b"/>
        <c:numFmt formatCode="General" sourceLinked="1"/>
        <c:majorTickMark val="out"/>
        <c:minorTickMark val="none"/>
        <c:tickLblPos val="nextTo"/>
        <c:crossAx val="126280832"/>
        <c:crosses val="autoZero"/>
        <c:crossBetween val="midCat"/>
      </c:valAx>
      <c:valAx>
        <c:axId val="126280832"/>
        <c:scaling>
          <c:orientation val="minMax"/>
        </c:scaling>
        <c:delete val="0"/>
        <c:axPos val="l"/>
        <c:majorGridlines/>
        <c:numFmt formatCode="General" sourceLinked="1"/>
        <c:majorTickMark val="out"/>
        <c:minorTickMark val="none"/>
        <c:tickLblPos val="nextTo"/>
        <c:crossAx val="1262749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359972526798634E-2"/>
          <c:y val="3.8803034189116153E-2"/>
          <c:w val="0.75616650722398016"/>
          <c:h val="0.8207204435421982"/>
        </c:manualLayout>
      </c:layout>
      <c:scatterChart>
        <c:scatterStyle val="smoothMarker"/>
        <c:varyColors val="0"/>
        <c:ser>
          <c:idx val="0"/>
          <c:order val="0"/>
          <c:tx>
            <c:strRef>
              <c:f>'Specific yield'!$K$1</c:f>
              <c:strCache>
                <c:ptCount val="1"/>
                <c:pt idx="0">
                  <c:v>Ksat = 1</c:v>
                </c:pt>
              </c:strCache>
            </c:strRef>
          </c:tx>
          <c:xVal>
            <c:numRef>
              <c:f>'Specific yield'!$J$2:$J$8</c:f>
              <c:numCache>
                <c:formatCode>0.00</c:formatCode>
                <c:ptCount val="7"/>
                <c:pt idx="0">
                  <c:v>0.16</c:v>
                </c:pt>
                <c:pt idx="1">
                  <c:v>0.19</c:v>
                </c:pt>
                <c:pt idx="2">
                  <c:v>0.22</c:v>
                </c:pt>
                <c:pt idx="3">
                  <c:v>0.25</c:v>
                </c:pt>
                <c:pt idx="4">
                  <c:v>0.28000000000000003</c:v>
                </c:pt>
                <c:pt idx="5">
                  <c:v>0.31</c:v>
                </c:pt>
                <c:pt idx="6">
                  <c:v>0.34</c:v>
                </c:pt>
              </c:numCache>
            </c:numRef>
          </c:xVal>
          <c:yVal>
            <c:numRef>
              <c:f>'Specific yield'!$K$2:$K$8</c:f>
              <c:numCache>
                <c:formatCode>General</c:formatCode>
                <c:ptCount val="7"/>
                <c:pt idx="0">
                  <c:v>14.399999999999999</c:v>
                </c:pt>
                <c:pt idx="1">
                  <c:v>12.5</c:v>
                </c:pt>
                <c:pt idx="2">
                  <c:v>11</c:v>
                </c:pt>
                <c:pt idx="3">
                  <c:v>9.7999999999999972</c:v>
                </c:pt>
                <c:pt idx="4">
                  <c:v>8.7999999999999972</c:v>
                </c:pt>
                <c:pt idx="5">
                  <c:v>8</c:v>
                </c:pt>
                <c:pt idx="6">
                  <c:v>7.2999999999999972</c:v>
                </c:pt>
              </c:numCache>
            </c:numRef>
          </c:yVal>
          <c:smooth val="1"/>
        </c:ser>
        <c:ser>
          <c:idx val="1"/>
          <c:order val="1"/>
          <c:tx>
            <c:strRef>
              <c:f>'Specific yield'!$L$1</c:f>
              <c:strCache>
                <c:ptCount val="1"/>
                <c:pt idx="0">
                  <c:v>Ksat = 2</c:v>
                </c:pt>
              </c:strCache>
            </c:strRef>
          </c:tx>
          <c:xVal>
            <c:numRef>
              <c:f>'Specific yield'!$J$2:$J$8</c:f>
              <c:numCache>
                <c:formatCode>0.00</c:formatCode>
                <c:ptCount val="7"/>
                <c:pt idx="0">
                  <c:v>0.16</c:v>
                </c:pt>
                <c:pt idx="1">
                  <c:v>0.19</c:v>
                </c:pt>
                <c:pt idx="2">
                  <c:v>0.22</c:v>
                </c:pt>
                <c:pt idx="3">
                  <c:v>0.25</c:v>
                </c:pt>
                <c:pt idx="4">
                  <c:v>0.28000000000000003</c:v>
                </c:pt>
                <c:pt idx="5">
                  <c:v>0.31</c:v>
                </c:pt>
                <c:pt idx="6">
                  <c:v>0.34</c:v>
                </c:pt>
              </c:numCache>
            </c:numRef>
          </c:xVal>
          <c:yVal>
            <c:numRef>
              <c:f>'Specific yield'!$L$2:$L$8</c:f>
              <c:numCache>
                <c:formatCode>General</c:formatCode>
                <c:ptCount val="7"/>
                <c:pt idx="0">
                  <c:v>20</c:v>
                </c:pt>
                <c:pt idx="1">
                  <c:v>17.399999999999999</c:v>
                </c:pt>
                <c:pt idx="2">
                  <c:v>15.399999999999999</c:v>
                </c:pt>
                <c:pt idx="3">
                  <c:v>13.799999999999997</c:v>
                </c:pt>
                <c:pt idx="4">
                  <c:v>12.399999999999999</c:v>
                </c:pt>
                <c:pt idx="5">
                  <c:v>11.299999999999997</c:v>
                </c:pt>
                <c:pt idx="6">
                  <c:v>10.299999999999997</c:v>
                </c:pt>
              </c:numCache>
            </c:numRef>
          </c:yVal>
          <c:smooth val="1"/>
        </c:ser>
        <c:ser>
          <c:idx val="2"/>
          <c:order val="2"/>
          <c:tx>
            <c:strRef>
              <c:f>'Specific yield'!$M$1</c:f>
              <c:strCache>
                <c:ptCount val="1"/>
                <c:pt idx="0">
                  <c:v>Ksat = 10</c:v>
                </c:pt>
              </c:strCache>
            </c:strRef>
          </c:tx>
          <c:xVal>
            <c:numRef>
              <c:f>'Specific yield'!$J$2:$J$8</c:f>
              <c:numCache>
                <c:formatCode>0.00</c:formatCode>
                <c:ptCount val="7"/>
                <c:pt idx="0">
                  <c:v>0.16</c:v>
                </c:pt>
                <c:pt idx="1">
                  <c:v>0.19</c:v>
                </c:pt>
                <c:pt idx="2">
                  <c:v>0.22</c:v>
                </c:pt>
                <c:pt idx="3">
                  <c:v>0.25</c:v>
                </c:pt>
                <c:pt idx="4">
                  <c:v>0.28000000000000003</c:v>
                </c:pt>
                <c:pt idx="5">
                  <c:v>0.31</c:v>
                </c:pt>
                <c:pt idx="6">
                  <c:v>0.34</c:v>
                </c:pt>
              </c:numCache>
            </c:numRef>
          </c:xVal>
          <c:yVal>
            <c:numRef>
              <c:f>'Specific yield'!$M$2:$M$8</c:f>
              <c:numCache>
                <c:formatCode>General</c:formatCode>
                <c:ptCount val="7"/>
                <c:pt idx="0">
                  <c:v>37.700000000000003</c:v>
                </c:pt>
                <c:pt idx="1">
                  <c:v>33.1</c:v>
                </c:pt>
                <c:pt idx="2">
                  <c:v>29.5</c:v>
                </c:pt>
                <c:pt idx="3">
                  <c:v>26.700000000000003</c:v>
                </c:pt>
                <c:pt idx="4">
                  <c:v>24.299999999999997</c:v>
                </c:pt>
                <c:pt idx="5">
                  <c:v>22.299999999999997</c:v>
                </c:pt>
                <c:pt idx="6">
                  <c:v>20.5</c:v>
                </c:pt>
              </c:numCache>
            </c:numRef>
          </c:yVal>
          <c:smooth val="1"/>
        </c:ser>
        <c:ser>
          <c:idx val="3"/>
          <c:order val="3"/>
          <c:tx>
            <c:strRef>
              <c:f>'Specific yield'!$N$1</c:f>
              <c:strCache>
                <c:ptCount val="1"/>
                <c:pt idx="0">
                  <c:v>Ksat = 25</c:v>
                </c:pt>
              </c:strCache>
            </c:strRef>
          </c:tx>
          <c:xVal>
            <c:numRef>
              <c:f>'Specific yield'!$J$2:$J$8</c:f>
              <c:numCache>
                <c:formatCode>0.00</c:formatCode>
                <c:ptCount val="7"/>
                <c:pt idx="0">
                  <c:v>0.16</c:v>
                </c:pt>
                <c:pt idx="1">
                  <c:v>0.19</c:v>
                </c:pt>
                <c:pt idx="2">
                  <c:v>0.22</c:v>
                </c:pt>
                <c:pt idx="3">
                  <c:v>0.25</c:v>
                </c:pt>
                <c:pt idx="4">
                  <c:v>0.28000000000000003</c:v>
                </c:pt>
                <c:pt idx="5">
                  <c:v>0.31</c:v>
                </c:pt>
                <c:pt idx="6">
                  <c:v>0.34</c:v>
                </c:pt>
              </c:numCache>
            </c:numRef>
          </c:xVal>
          <c:yVal>
            <c:numRef>
              <c:f>'Specific yield'!$N$2:$N$8</c:f>
              <c:numCache>
                <c:formatCode>General</c:formatCode>
                <c:ptCount val="7"/>
                <c:pt idx="0">
                  <c:v>48</c:v>
                </c:pt>
                <c:pt idx="1">
                  <c:v>42.3</c:v>
                </c:pt>
                <c:pt idx="2">
                  <c:v>37.799999999999997</c:v>
                </c:pt>
                <c:pt idx="3">
                  <c:v>34.299999999999997</c:v>
                </c:pt>
                <c:pt idx="4">
                  <c:v>31.200000000000003</c:v>
                </c:pt>
                <c:pt idx="5">
                  <c:v>28.6</c:v>
                </c:pt>
                <c:pt idx="6">
                  <c:v>26.5</c:v>
                </c:pt>
              </c:numCache>
            </c:numRef>
          </c:yVal>
          <c:smooth val="1"/>
        </c:ser>
        <c:dLbls>
          <c:showLegendKey val="0"/>
          <c:showVal val="0"/>
          <c:showCatName val="0"/>
          <c:showSerName val="0"/>
          <c:showPercent val="0"/>
          <c:showBubbleSize val="0"/>
        </c:dLbls>
        <c:axId val="128131456"/>
        <c:axId val="128132992"/>
      </c:scatterChart>
      <c:valAx>
        <c:axId val="128131456"/>
        <c:scaling>
          <c:orientation val="minMax"/>
          <c:min val="0.15000000000000002"/>
        </c:scaling>
        <c:delete val="0"/>
        <c:axPos val="b"/>
        <c:numFmt formatCode="0.00" sourceLinked="1"/>
        <c:majorTickMark val="out"/>
        <c:minorTickMark val="none"/>
        <c:tickLblPos val="nextTo"/>
        <c:crossAx val="128132992"/>
        <c:crosses val="autoZero"/>
        <c:crossBetween val="midCat"/>
      </c:valAx>
      <c:valAx>
        <c:axId val="128132992"/>
        <c:scaling>
          <c:orientation val="minMax"/>
        </c:scaling>
        <c:delete val="0"/>
        <c:axPos val="l"/>
        <c:majorGridlines/>
        <c:numFmt formatCode="General" sourceLinked="1"/>
        <c:majorTickMark val="out"/>
        <c:minorTickMark val="none"/>
        <c:tickLblPos val="nextTo"/>
        <c:crossAx val="1281314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5278472238448"/>
          <c:y val="1.842965333170998E-2"/>
          <c:w val="0.76526523205370844"/>
          <c:h val="0.84910398801201081"/>
        </c:manualLayout>
      </c:layout>
      <c:scatterChart>
        <c:scatterStyle val="smoothMarker"/>
        <c:varyColors val="0"/>
        <c:ser>
          <c:idx val="0"/>
          <c:order val="0"/>
          <c:tx>
            <c:strRef>
              <c:f>'Recharge rate'!$K$1</c:f>
              <c:strCache>
                <c:ptCount val="1"/>
                <c:pt idx="0">
                  <c:v>Ksat = 0.1</c:v>
                </c:pt>
              </c:strCache>
            </c:strRef>
          </c:tx>
          <c:xVal>
            <c:numRef>
              <c:f>'Recharge rate'!$J$2:$J$8</c:f>
              <c:numCache>
                <c:formatCode>General</c:formatCode>
                <c:ptCount val="7"/>
                <c:pt idx="0">
                  <c:v>0.12</c:v>
                </c:pt>
                <c:pt idx="1">
                  <c:v>0.5</c:v>
                </c:pt>
                <c:pt idx="2">
                  <c:v>1</c:v>
                </c:pt>
                <c:pt idx="3">
                  <c:v>1.6</c:v>
                </c:pt>
                <c:pt idx="4">
                  <c:v>2.5</c:v>
                </c:pt>
                <c:pt idx="5">
                  <c:v>3.2</c:v>
                </c:pt>
                <c:pt idx="6">
                  <c:v>4</c:v>
                </c:pt>
              </c:numCache>
            </c:numRef>
          </c:xVal>
          <c:yVal>
            <c:numRef>
              <c:f>'Recharge rate'!$K$2:$K$8</c:f>
              <c:numCache>
                <c:formatCode>General</c:formatCode>
                <c:ptCount val="7"/>
                <c:pt idx="0">
                  <c:v>4.8000000000000007</c:v>
                </c:pt>
                <c:pt idx="1">
                  <c:v>7.8999999999999986</c:v>
                </c:pt>
                <c:pt idx="2">
                  <c:v>9.2000000000000028</c:v>
                </c:pt>
                <c:pt idx="3">
                  <c:v>10.100000000000001</c:v>
                </c:pt>
                <c:pt idx="4">
                  <c:v>10.899999999999999</c:v>
                </c:pt>
                <c:pt idx="5">
                  <c:v>11.299999999999997</c:v>
                </c:pt>
                <c:pt idx="6">
                  <c:v>11.700000000000003</c:v>
                </c:pt>
              </c:numCache>
            </c:numRef>
          </c:yVal>
          <c:smooth val="1"/>
        </c:ser>
        <c:ser>
          <c:idx val="1"/>
          <c:order val="1"/>
          <c:tx>
            <c:strRef>
              <c:f>'Recharge rate'!$L$1</c:f>
              <c:strCache>
                <c:ptCount val="1"/>
                <c:pt idx="0">
                  <c:v>Ksat = 1</c:v>
                </c:pt>
              </c:strCache>
            </c:strRef>
          </c:tx>
          <c:xVal>
            <c:numRef>
              <c:f>'Recharge rate'!$J$2:$J$8</c:f>
              <c:numCache>
                <c:formatCode>General</c:formatCode>
                <c:ptCount val="7"/>
                <c:pt idx="0">
                  <c:v>0.12</c:v>
                </c:pt>
                <c:pt idx="1">
                  <c:v>0.5</c:v>
                </c:pt>
                <c:pt idx="2">
                  <c:v>1</c:v>
                </c:pt>
                <c:pt idx="3">
                  <c:v>1.6</c:v>
                </c:pt>
                <c:pt idx="4">
                  <c:v>2.5</c:v>
                </c:pt>
                <c:pt idx="5">
                  <c:v>3.2</c:v>
                </c:pt>
                <c:pt idx="6">
                  <c:v>4</c:v>
                </c:pt>
              </c:numCache>
            </c:numRef>
          </c:xVal>
          <c:yVal>
            <c:numRef>
              <c:f>'Recharge rate'!$L$2:$L$8</c:f>
              <c:numCache>
                <c:formatCode>General</c:formatCode>
                <c:ptCount val="7"/>
                <c:pt idx="0">
                  <c:v>4.6999999999999993</c:v>
                </c:pt>
                <c:pt idx="1">
                  <c:v>11.5</c:v>
                </c:pt>
                <c:pt idx="2">
                  <c:v>14.299999999999997</c:v>
                </c:pt>
                <c:pt idx="3">
                  <c:v>16.100000000000001</c:v>
                </c:pt>
                <c:pt idx="4">
                  <c:v>17.799999999999997</c:v>
                </c:pt>
                <c:pt idx="5">
                  <c:v>18.700000000000003</c:v>
                </c:pt>
                <c:pt idx="6">
                  <c:v>19.5</c:v>
                </c:pt>
              </c:numCache>
            </c:numRef>
          </c:yVal>
          <c:smooth val="1"/>
        </c:ser>
        <c:ser>
          <c:idx val="2"/>
          <c:order val="2"/>
          <c:tx>
            <c:strRef>
              <c:f>'Recharge rate'!$M$1</c:f>
              <c:strCache>
                <c:ptCount val="1"/>
                <c:pt idx="0">
                  <c:v>Ksat = 2</c:v>
                </c:pt>
              </c:strCache>
            </c:strRef>
          </c:tx>
          <c:xVal>
            <c:numRef>
              <c:f>'Recharge rate'!$J$2:$J$8</c:f>
              <c:numCache>
                <c:formatCode>General</c:formatCode>
                <c:ptCount val="7"/>
                <c:pt idx="0">
                  <c:v>0.12</c:v>
                </c:pt>
                <c:pt idx="1">
                  <c:v>0.5</c:v>
                </c:pt>
                <c:pt idx="2">
                  <c:v>1</c:v>
                </c:pt>
                <c:pt idx="3">
                  <c:v>1.6</c:v>
                </c:pt>
                <c:pt idx="4">
                  <c:v>2.5</c:v>
                </c:pt>
                <c:pt idx="5">
                  <c:v>3.2</c:v>
                </c:pt>
                <c:pt idx="6">
                  <c:v>4</c:v>
                </c:pt>
              </c:numCache>
            </c:numRef>
          </c:xVal>
          <c:yVal>
            <c:numRef>
              <c:f>'Recharge rate'!$M$2:$M$8</c:f>
              <c:numCache>
                <c:formatCode>General</c:formatCode>
                <c:ptCount val="7"/>
                <c:pt idx="0">
                  <c:v>6.5</c:v>
                </c:pt>
                <c:pt idx="1">
                  <c:v>16</c:v>
                </c:pt>
                <c:pt idx="2">
                  <c:v>20</c:v>
                </c:pt>
                <c:pt idx="3">
                  <c:v>22.6</c:v>
                </c:pt>
                <c:pt idx="4">
                  <c:v>24.9</c:v>
                </c:pt>
                <c:pt idx="5">
                  <c:v>26.200000000000003</c:v>
                </c:pt>
                <c:pt idx="6">
                  <c:v>27.299999999999997</c:v>
                </c:pt>
              </c:numCache>
            </c:numRef>
          </c:yVal>
          <c:smooth val="1"/>
        </c:ser>
        <c:ser>
          <c:idx val="3"/>
          <c:order val="3"/>
          <c:tx>
            <c:strRef>
              <c:f>'Recharge rate'!$N$1</c:f>
              <c:strCache>
                <c:ptCount val="1"/>
                <c:pt idx="0">
                  <c:v>Ksat = 10</c:v>
                </c:pt>
              </c:strCache>
            </c:strRef>
          </c:tx>
          <c:xVal>
            <c:numRef>
              <c:f>'Recharge rate'!$J$2:$J$8</c:f>
              <c:numCache>
                <c:formatCode>General</c:formatCode>
                <c:ptCount val="7"/>
                <c:pt idx="0">
                  <c:v>0.12</c:v>
                </c:pt>
                <c:pt idx="1">
                  <c:v>0.5</c:v>
                </c:pt>
                <c:pt idx="2">
                  <c:v>1</c:v>
                </c:pt>
                <c:pt idx="3">
                  <c:v>1.6</c:v>
                </c:pt>
                <c:pt idx="4">
                  <c:v>2.5</c:v>
                </c:pt>
                <c:pt idx="5">
                  <c:v>3.2</c:v>
                </c:pt>
                <c:pt idx="6">
                  <c:v>4</c:v>
                </c:pt>
              </c:numCache>
            </c:numRef>
          </c:xVal>
          <c:yVal>
            <c:numRef>
              <c:f>'Recharge rate'!$N$2:$N$8</c:f>
              <c:numCache>
                <c:formatCode>General</c:formatCode>
                <c:ptCount val="7"/>
                <c:pt idx="0">
                  <c:v>6.1000000000000014</c:v>
                </c:pt>
                <c:pt idx="1">
                  <c:v>25.9</c:v>
                </c:pt>
                <c:pt idx="2">
                  <c:v>34.299999999999997</c:v>
                </c:pt>
                <c:pt idx="3">
                  <c:v>39.599999999999994</c:v>
                </c:pt>
                <c:pt idx="4">
                  <c:v>44.5</c:v>
                </c:pt>
                <c:pt idx="5">
                  <c:v>47.099999999999994</c:v>
                </c:pt>
                <c:pt idx="6">
                  <c:v>49.5</c:v>
                </c:pt>
              </c:numCache>
            </c:numRef>
          </c:yVal>
          <c:smooth val="1"/>
        </c:ser>
        <c:ser>
          <c:idx val="4"/>
          <c:order val="4"/>
          <c:tx>
            <c:strRef>
              <c:f>'Recharge rate'!$O$1</c:f>
              <c:strCache>
                <c:ptCount val="1"/>
                <c:pt idx="0">
                  <c:v>Ksat = 25</c:v>
                </c:pt>
              </c:strCache>
            </c:strRef>
          </c:tx>
          <c:xVal>
            <c:numRef>
              <c:f>'Recharge rate'!$J$2:$J$8</c:f>
              <c:numCache>
                <c:formatCode>General</c:formatCode>
                <c:ptCount val="7"/>
                <c:pt idx="0">
                  <c:v>0.12</c:v>
                </c:pt>
                <c:pt idx="1">
                  <c:v>0.5</c:v>
                </c:pt>
                <c:pt idx="2">
                  <c:v>1</c:v>
                </c:pt>
                <c:pt idx="3">
                  <c:v>1.6</c:v>
                </c:pt>
                <c:pt idx="4">
                  <c:v>2.5</c:v>
                </c:pt>
                <c:pt idx="5">
                  <c:v>3.2</c:v>
                </c:pt>
                <c:pt idx="6">
                  <c:v>4</c:v>
                </c:pt>
              </c:numCache>
            </c:numRef>
          </c:xVal>
          <c:yVal>
            <c:numRef>
              <c:f>'Recharge rate'!$O$2:$O$8</c:f>
              <c:numCache>
                <c:formatCode>General</c:formatCode>
                <c:ptCount val="7"/>
                <c:pt idx="0">
                  <c:v>1.3000000000000007</c:v>
                </c:pt>
                <c:pt idx="1">
                  <c:v>33.200000000000003</c:v>
                </c:pt>
                <c:pt idx="2">
                  <c:v>47</c:v>
                </c:pt>
                <c:pt idx="3">
                  <c:v>55.900000000000006</c:v>
                </c:pt>
                <c:pt idx="4">
                  <c:v>63.8</c:v>
                </c:pt>
                <c:pt idx="5">
                  <c:v>68.099999999999994</c:v>
                </c:pt>
                <c:pt idx="6">
                  <c:v>72</c:v>
                </c:pt>
              </c:numCache>
            </c:numRef>
          </c:yVal>
          <c:smooth val="1"/>
        </c:ser>
        <c:dLbls>
          <c:showLegendKey val="0"/>
          <c:showVal val="0"/>
          <c:showCatName val="0"/>
          <c:showSerName val="0"/>
          <c:showPercent val="0"/>
          <c:showBubbleSize val="0"/>
        </c:dLbls>
        <c:axId val="128186240"/>
        <c:axId val="128187776"/>
      </c:scatterChart>
      <c:valAx>
        <c:axId val="128186240"/>
        <c:scaling>
          <c:orientation val="minMax"/>
        </c:scaling>
        <c:delete val="0"/>
        <c:axPos val="b"/>
        <c:numFmt formatCode="General" sourceLinked="1"/>
        <c:majorTickMark val="out"/>
        <c:minorTickMark val="none"/>
        <c:tickLblPos val="nextTo"/>
        <c:crossAx val="128187776"/>
        <c:crosses val="autoZero"/>
        <c:crossBetween val="midCat"/>
      </c:valAx>
      <c:valAx>
        <c:axId val="128187776"/>
        <c:scaling>
          <c:orientation val="minMax"/>
        </c:scaling>
        <c:delete val="0"/>
        <c:axPos val="l"/>
        <c:majorGridlines/>
        <c:numFmt formatCode="General" sourceLinked="1"/>
        <c:majorTickMark val="out"/>
        <c:minorTickMark val="none"/>
        <c:tickLblPos val="nextTo"/>
        <c:crossAx val="1281862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219075</xdr:colOff>
      <xdr:row>8</xdr:row>
      <xdr:rowOff>114299</xdr:rowOff>
    </xdr:from>
    <xdr:to>
      <xdr:col>17</xdr:col>
      <xdr:colOff>247650</xdr:colOff>
      <xdr:row>28</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0.02423</cdr:x>
      <cdr:y>0.20008</cdr:y>
    </cdr:from>
    <cdr:to>
      <cdr:x>0.06489</cdr:x>
      <cdr:y>0.7418</cdr:y>
    </cdr:to>
    <cdr:sp macro="" textlink="">
      <cdr:nvSpPr>
        <cdr:cNvPr id="2" name="TextBox 1"/>
        <cdr:cNvSpPr txBox="1"/>
      </cdr:nvSpPr>
      <cdr:spPr>
        <a:xfrm xmlns:a="http://schemas.openxmlformats.org/drawingml/2006/main" rot="16200000">
          <a:off x="-852981" y="1849932"/>
          <a:ext cx="2278112" cy="260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Distance to trigger (feet)</a:t>
          </a:r>
        </a:p>
      </cdr:txBody>
    </cdr:sp>
  </cdr:relSizeAnchor>
  <cdr:relSizeAnchor xmlns:cdr="http://schemas.openxmlformats.org/drawingml/2006/chartDrawing">
    <cdr:from>
      <cdr:x>0.38032</cdr:x>
      <cdr:y>0.92666</cdr:y>
    </cdr:from>
    <cdr:to>
      <cdr:x>0.64268</cdr:x>
      <cdr:y>0.99709</cdr:y>
    </cdr:to>
    <cdr:sp macro="" textlink="">
      <cdr:nvSpPr>
        <cdr:cNvPr id="3" name="TextBox 1"/>
        <cdr:cNvSpPr txBox="1"/>
      </cdr:nvSpPr>
      <cdr:spPr>
        <a:xfrm xmlns:a="http://schemas.openxmlformats.org/drawingml/2006/main">
          <a:off x="2441575" y="4232275"/>
          <a:ext cx="1684353" cy="321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Recharge</a:t>
          </a:r>
          <a:r>
            <a:rPr lang="en-US" sz="1100" baseline="0"/>
            <a:t> rate (feet/day)</a:t>
          </a:r>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0.02796</cdr:x>
      <cdr:y>0.2517</cdr:y>
    </cdr:from>
    <cdr:to>
      <cdr:x>0.07237</cdr:x>
      <cdr:y>0.68481</cdr:y>
    </cdr:to>
    <cdr:sp macro="" textlink="">
      <cdr:nvSpPr>
        <cdr:cNvPr id="2" name="TextBox 1"/>
        <cdr:cNvSpPr txBox="1"/>
      </cdr:nvSpPr>
      <cdr:spPr>
        <a:xfrm xmlns:a="http://schemas.openxmlformats.org/drawingml/2006/main" rot="16200000">
          <a:off x="-619125" y="1838325"/>
          <a:ext cx="18192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Distance to trigger (feet)</a:t>
          </a:r>
        </a:p>
      </cdr:txBody>
    </cdr:sp>
  </cdr:relSizeAnchor>
  <cdr:relSizeAnchor xmlns:cdr="http://schemas.openxmlformats.org/drawingml/2006/chartDrawing">
    <cdr:from>
      <cdr:x>0.41338</cdr:x>
      <cdr:y>0.91506</cdr:y>
    </cdr:from>
    <cdr:to>
      <cdr:x>0.70422</cdr:x>
      <cdr:y>0.98738</cdr:y>
    </cdr:to>
    <cdr:sp macro="" textlink="">
      <cdr:nvSpPr>
        <cdr:cNvPr id="3" name="TextBox 1"/>
        <cdr:cNvSpPr txBox="1"/>
      </cdr:nvSpPr>
      <cdr:spPr>
        <a:xfrm xmlns:a="http://schemas.openxmlformats.org/drawingml/2006/main">
          <a:off x="2393950" y="4070350"/>
          <a:ext cx="1684353" cy="321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Aquifer thickness (feet)</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114299</xdr:colOff>
      <xdr:row>9</xdr:row>
      <xdr:rowOff>147637</xdr:rowOff>
    </xdr:from>
    <xdr:to>
      <xdr:col>19</xdr:col>
      <xdr:colOff>285749</xdr:colOff>
      <xdr:row>25</xdr:row>
      <xdr:rowOff>523875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0.2626</cdr:y>
    </cdr:from>
    <cdr:to>
      <cdr:x>0.04</cdr:x>
      <cdr:y>0.74799</cdr:y>
    </cdr:to>
    <cdr:sp macro="" textlink="">
      <cdr:nvSpPr>
        <cdr:cNvPr id="2" name="TextBox 1"/>
        <cdr:cNvSpPr txBox="1"/>
      </cdr:nvSpPr>
      <cdr:spPr>
        <a:xfrm xmlns:a="http://schemas.openxmlformats.org/drawingml/2006/main" rot="16200000">
          <a:off x="-781051" y="1765301"/>
          <a:ext cx="1819290" cy="2571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Distance to trigger (feet)</a:t>
          </a:r>
        </a:p>
      </cdr:txBody>
    </cdr:sp>
  </cdr:relSizeAnchor>
  <cdr:relSizeAnchor xmlns:cdr="http://schemas.openxmlformats.org/drawingml/2006/chartDrawing">
    <cdr:from>
      <cdr:x>0.3062</cdr:x>
      <cdr:y>0.88903</cdr:y>
    </cdr:from>
    <cdr:to>
      <cdr:x>0.56436</cdr:x>
      <cdr:y>0.96587</cdr:y>
    </cdr:to>
    <cdr:sp macro="" textlink="">
      <cdr:nvSpPr>
        <cdr:cNvPr id="3" name="TextBox 1"/>
        <cdr:cNvSpPr txBox="1"/>
      </cdr:nvSpPr>
      <cdr:spPr>
        <a:xfrm xmlns:a="http://schemas.openxmlformats.org/drawingml/2006/main">
          <a:off x="1997864" y="3721690"/>
          <a:ext cx="1684353" cy="321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BMP length (feet)</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95250</xdr:colOff>
      <xdr:row>7</xdr:row>
      <xdr:rowOff>204786</xdr:rowOff>
    </xdr:from>
    <xdr:to>
      <xdr:col>19</xdr:col>
      <xdr:colOff>514350</xdr:colOff>
      <xdr:row>25</xdr:row>
      <xdr:rowOff>228599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0.0385</cdr:x>
      <cdr:y>0.24111</cdr:y>
    </cdr:from>
    <cdr:to>
      <cdr:x>0.07856</cdr:x>
      <cdr:y>0.68324</cdr:y>
    </cdr:to>
    <cdr:sp macro="" textlink="">
      <cdr:nvSpPr>
        <cdr:cNvPr id="2" name="TextBox 1"/>
        <cdr:cNvSpPr txBox="1"/>
      </cdr:nvSpPr>
      <cdr:spPr>
        <a:xfrm xmlns:a="http://schemas.openxmlformats.org/drawingml/2006/main" rot="16200000">
          <a:off x="-634659" y="1993559"/>
          <a:ext cx="2031965" cy="260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Distance to trigger (feet)</a:t>
          </a:r>
        </a:p>
      </cdr:txBody>
    </cdr:sp>
  </cdr:relSizeAnchor>
  <cdr:relSizeAnchor xmlns:cdr="http://schemas.openxmlformats.org/drawingml/2006/chartDrawing">
    <cdr:from>
      <cdr:x>0.37037</cdr:x>
      <cdr:y>0.90017</cdr:y>
    </cdr:from>
    <cdr:to>
      <cdr:x>0.6289</cdr:x>
      <cdr:y>0.97017</cdr:y>
    </cdr:to>
    <cdr:sp macro="" textlink="">
      <cdr:nvSpPr>
        <cdr:cNvPr id="4" name="TextBox 1"/>
        <cdr:cNvSpPr txBox="1"/>
      </cdr:nvSpPr>
      <cdr:spPr>
        <a:xfrm xmlns:a="http://schemas.openxmlformats.org/drawingml/2006/main">
          <a:off x="2413000" y="4137025"/>
          <a:ext cx="1684353" cy="321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BMP width (feet)</a:t>
          </a:r>
        </a:p>
      </cdr:txBody>
    </cdr:sp>
  </cdr:relSizeAnchor>
</c:userShapes>
</file>

<file path=xl/drawings/drawing7.xml><?xml version="1.0" encoding="utf-8"?>
<xdr:wsDr xmlns:xdr="http://schemas.openxmlformats.org/drawingml/2006/spreadsheetDrawing" xmlns:a="http://schemas.openxmlformats.org/drawingml/2006/main">
  <xdr:twoCellAnchor>
    <xdr:from>
      <xdr:col>9</xdr:col>
      <xdr:colOff>142874</xdr:colOff>
      <xdr:row>8</xdr:row>
      <xdr:rowOff>166686</xdr:rowOff>
    </xdr:from>
    <xdr:to>
      <xdr:col>19</xdr:col>
      <xdr:colOff>333374</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0.01517</cdr:x>
      <cdr:y>0.27771</cdr:y>
    </cdr:from>
    <cdr:to>
      <cdr:x>0.05541</cdr:x>
      <cdr:y>0.8051</cdr:y>
    </cdr:to>
    <cdr:sp macro="" textlink="">
      <cdr:nvSpPr>
        <cdr:cNvPr id="2" name="TextBox 1"/>
        <cdr:cNvSpPr txBox="1"/>
      </cdr:nvSpPr>
      <cdr:spPr>
        <a:xfrm xmlns:a="http://schemas.openxmlformats.org/drawingml/2006/main" rot="16200000">
          <a:off x="-787059" y="1955459"/>
          <a:ext cx="2031965" cy="260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Distance to trigger (feet)</a:t>
          </a:r>
        </a:p>
      </cdr:txBody>
    </cdr:sp>
  </cdr:relSizeAnchor>
  <cdr:relSizeAnchor xmlns:cdr="http://schemas.openxmlformats.org/drawingml/2006/chartDrawing">
    <cdr:from>
      <cdr:x>0.37053</cdr:x>
      <cdr:y>0.92466</cdr:y>
    </cdr:from>
    <cdr:to>
      <cdr:x>0.6302</cdr:x>
      <cdr:y>0.99913</cdr:y>
    </cdr:to>
    <cdr:sp macro="" textlink="">
      <cdr:nvSpPr>
        <cdr:cNvPr id="4" name="TextBox 1"/>
        <cdr:cNvSpPr txBox="1"/>
      </cdr:nvSpPr>
      <cdr:spPr>
        <a:xfrm xmlns:a="http://schemas.openxmlformats.org/drawingml/2006/main">
          <a:off x="2403475" y="3994150"/>
          <a:ext cx="1684353" cy="321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Specific yield</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152400</xdr:colOff>
      <xdr:row>8</xdr:row>
      <xdr:rowOff>252412</xdr:rowOff>
    </xdr:from>
    <xdr:to>
      <xdr:col>19</xdr:col>
      <xdr:colOff>476250</xdr:colOff>
      <xdr:row>27</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heetViews>
  <sheetFormatPr defaultRowHeight="15" x14ac:dyDescent="0.25"/>
  <cols>
    <col min="1" max="1" width="176.140625" style="17" customWidth="1"/>
    <col min="2" max="16384" width="9.140625" style="17"/>
  </cols>
  <sheetData>
    <row r="1" spans="1:1" ht="60" x14ac:dyDescent="0.25">
      <c r="A1" s="18" t="s">
        <v>50</v>
      </c>
    </row>
    <row r="2" spans="1:1" ht="90" x14ac:dyDescent="0.25">
      <c r="A2" s="19" t="s">
        <v>36</v>
      </c>
    </row>
    <row r="3" spans="1:1" ht="75" x14ac:dyDescent="0.25">
      <c r="A3" s="18" t="s">
        <v>51</v>
      </c>
    </row>
    <row r="4" spans="1:1" x14ac:dyDescent="0.25">
      <c r="A4" s="19" t="s">
        <v>35</v>
      </c>
    </row>
    <row r="5" spans="1:1" ht="45" x14ac:dyDescent="0.25">
      <c r="A5" s="19" t="s">
        <v>37</v>
      </c>
    </row>
    <row r="6" spans="1:1" ht="30" x14ac:dyDescent="0.25">
      <c r="A6" s="19" t="s">
        <v>38</v>
      </c>
    </row>
    <row r="7" spans="1:1" ht="30" x14ac:dyDescent="0.25">
      <c r="A7" s="19" t="s">
        <v>39</v>
      </c>
    </row>
    <row r="8" spans="1:1" ht="30" x14ac:dyDescent="0.25">
      <c r="A8" s="19" t="s">
        <v>40</v>
      </c>
    </row>
    <row r="9" spans="1:1" x14ac:dyDescent="0.25">
      <c r="A9" s="21"/>
    </row>
    <row r="10" spans="1:1" x14ac:dyDescent="0.25">
      <c r="A10" s="18"/>
    </row>
    <row r="11" spans="1:1" x14ac:dyDescent="0.25">
      <c r="A11"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6" sqref="B6"/>
    </sheetView>
  </sheetViews>
  <sheetFormatPr defaultRowHeight="15" x14ac:dyDescent="0.25"/>
  <cols>
    <col min="1" max="1" width="16.85546875" style="9" customWidth="1"/>
    <col min="2" max="2" width="19.28515625" style="9" customWidth="1"/>
    <col min="3" max="3" width="16.140625" style="9" customWidth="1"/>
    <col min="4" max="4" width="21" style="9" customWidth="1"/>
    <col min="5" max="5" width="15" style="9" customWidth="1"/>
    <col min="6" max="6" width="15.85546875" style="9" customWidth="1"/>
    <col min="7" max="16384" width="9.140625" style="9"/>
  </cols>
  <sheetData>
    <row r="1" spans="1:6" s="10" customFormat="1" ht="30" x14ac:dyDescent="0.25">
      <c r="A1" s="10" t="s">
        <v>15</v>
      </c>
      <c r="B1" s="10" t="s">
        <v>29</v>
      </c>
      <c r="C1" s="10" t="s">
        <v>30</v>
      </c>
      <c r="D1" s="10" t="s">
        <v>31</v>
      </c>
      <c r="E1" s="10" t="s">
        <v>44</v>
      </c>
      <c r="F1" s="10" t="s">
        <v>41</v>
      </c>
    </row>
    <row r="2" spans="1:6" ht="17.25" x14ac:dyDescent="0.25">
      <c r="A2" s="9" t="s">
        <v>34</v>
      </c>
      <c r="B2" s="1" t="s">
        <v>23</v>
      </c>
      <c r="C2" s="9">
        <v>3.0000000000000001E-3</v>
      </c>
      <c r="D2" s="16">
        <f>C2*3.28*3600*24</f>
        <v>850.17599999999993</v>
      </c>
      <c r="E2" s="9" t="s">
        <v>45</v>
      </c>
      <c r="F2" s="9">
        <v>0.24</v>
      </c>
    </row>
    <row r="3" spans="1:6" ht="17.25" x14ac:dyDescent="0.25">
      <c r="A3" s="9" t="s">
        <v>16</v>
      </c>
      <c r="B3" s="1" t="s">
        <v>24</v>
      </c>
      <c r="C3" s="9">
        <v>5.0000000000000002E-5</v>
      </c>
      <c r="D3" s="16">
        <f t="shared" ref="D3:D8" si="0">C3*3.28*3600*24</f>
        <v>14.169600000000001</v>
      </c>
      <c r="E3" s="9" t="s">
        <v>46</v>
      </c>
      <c r="F3" s="9">
        <v>0.26</v>
      </c>
    </row>
    <row r="4" spans="1:6" ht="17.25" x14ac:dyDescent="0.25">
      <c r="A4" s="9" t="s">
        <v>22</v>
      </c>
      <c r="B4" s="1" t="s">
        <v>21</v>
      </c>
      <c r="C4" s="9">
        <v>1.0000000000000001E-5</v>
      </c>
      <c r="D4" s="16">
        <f t="shared" si="0"/>
        <v>2.83392</v>
      </c>
      <c r="E4" s="9" t="s">
        <v>46</v>
      </c>
      <c r="F4" s="9">
        <v>0.26</v>
      </c>
    </row>
    <row r="5" spans="1:6" ht="17.25" x14ac:dyDescent="0.25">
      <c r="A5" s="9" t="s">
        <v>17</v>
      </c>
      <c r="B5" s="1" t="s">
        <v>25</v>
      </c>
      <c r="C5" s="9">
        <v>5.0000000000000004E-6</v>
      </c>
      <c r="D5" s="16">
        <f t="shared" si="0"/>
        <v>1.41696</v>
      </c>
      <c r="E5" s="9" t="s">
        <v>47</v>
      </c>
      <c r="F5" s="9">
        <v>0.21</v>
      </c>
    </row>
    <row r="6" spans="1:6" ht="17.25" x14ac:dyDescent="0.25">
      <c r="A6" s="9" t="s">
        <v>18</v>
      </c>
      <c r="B6" s="1" t="s">
        <v>26</v>
      </c>
      <c r="C6" s="9">
        <v>9.9999999999999995E-7</v>
      </c>
      <c r="D6" s="16">
        <f t="shared" si="0"/>
        <v>0.28339199999999998</v>
      </c>
      <c r="F6" s="9">
        <v>0.15</v>
      </c>
    </row>
    <row r="7" spans="1:6" ht="17.25" x14ac:dyDescent="0.25">
      <c r="A7" s="9" t="s">
        <v>19</v>
      </c>
      <c r="B7" s="1" t="s">
        <v>27</v>
      </c>
      <c r="C7" s="9">
        <v>1.0000000000000001E-9</v>
      </c>
      <c r="D7" s="16">
        <f t="shared" si="0"/>
        <v>2.8339199999999999E-4</v>
      </c>
      <c r="E7" s="9" t="s">
        <v>43</v>
      </c>
      <c r="F7" s="9">
        <v>0.1</v>
      </c>
    </row>
    <row r="8" spans="1:6" ht="17.25" x14ac:dyDescent="0.25">
      <c r="A8" s="9" t="s">
        <v>20</v>
      </c>
      <c r="B8" s="1" t="s">
        <v>28</v>
      </c>
      <c r="C8" s="9">
        <v>1E-10</v>
      </c>
      <c r="D8" s="16">
        <f t="shared" si="0"/>
        <v>2.8339200000000001E-5</v>
      </c>
      <c r="E8" s="9" t="s">
        <v>42</v>
      </c>
      <c r="F8" s="9">
        <v>0.08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D3" sqref="D3"/>
    </sheetView>
  </sheetViews>
  <sheetFormatPr defaultColWidth="16.7109375" defaultRowHeight="15" x14ac:dyDescent="0.25"/>
  <cols>
    <col min="1" max="1" width="12" style="3" bestFit="1" customWidth="1"/>
    <col min="2" max="2" width="4.5703125" style="7" bestFit="1" customWidth="1"/>
    <col min="3" max="3" width="16.5703125" style="3" bestFit="1" customWidth="1"/>
    <col min="4" max="4" width="13.28515625" style="3" bestFit="1" customWidth="1"/>
    <col min="5" max="5" width="10.28515625" style="3" bestFit="1" customWidth="1"/>
    <col min="6" max="6" width="9.85546875" style="3" bestFit="1" customWidth="1"/>
    <col min="7" max="7" width="6.140625" style="3" bestFit="1" customWidth="1"/>
    <col min="8" max="8" width="10.85546875" style="3" bestFit="1" customWidth="1"/>
    <col min="9" max="9" width="1.85546875" style="5" customWidth="1"/>
    <col min="10" max="10" width="16.7109375" style="3"/>
    <col min="11" max="12" width="7.5703125" style="3" customWidth="1"/>
    <col min="13" max="13" width="8.5703125" style="3" customWidth="1"/>
    <col min="14" max="14" width="9.5703125" style="3" customWidth="1"/>
    <col min="15" max="15" width="10.5703125" style="3" customWidth="1"/>
    <col min="16" max="16" width="9.140625" style="3" customWidth="1"/>
    <col min="17" max="16384" width="16.7109375" style="3"/>
  </cols>
  <sheetData>
    <row r="1" spans="1:15" s="2" customFormat="1" ht="30" x14ac:dyDescent="0.25">
      <c r="A1" s="2" t="s">
        <v>5</v>
      </c>
      <c r="B1" s="6" t="s">
        <v>0</v>
      </c>
      <c r="C1" s="2" t="s">
        <v>1</v>
      </c>
      <c r="D1" s="2" t="s">
        <v>2</v>
      </c>
      <c r="E1" s="2" t="s">
        <v>3</v>
      </c>
      <c r="F1" s="2" t="s">
        <v>4</v>
      </c>
      <c r="G1" s="2" t="s">
        <v>7</v>
      </c>
      <c r="H1" s="2" t="s">
        <v>6</v>
      </c>
      <c r="I1" s="4"/>
      <c r="J1" s="2" t="s">
        <v>1</v>
      </c>
      <c r="K1" s="2" t="s">
        <v>8</v>
      </c>
      <c r="L1" s="2" t="s">
        <v>9</v>
      </c>
      <c r="M1" s="2" t="s">
        <v>10</v>
      </c>
      <c r="N1" s="2" t="s">
        <v>11</v>
      </c>
      <c r="O1" s="2" t="s">
        <v>12</v>
      </c>
    </row>
    <row r="2" spans="1:15" x14ac:dyDescent="0.25">
      <c r="A2" s="3">
        <v>0.1</v>
      </c>
      <c r="B2" s="7">
        <v>0.08</v>
      </c>
      <c r="C2" s="3">
        <v>5</v>
      </c>
      <c r="D2" s="3">
        <v>0.5</v>
      </c>
      <c r="E2" s="3">
        <v>50</v>
      </c>
      <c r="F2" s="3">
        <v>50</v>
      </c>
      <c r="G2" s="3">
        <v>32.9</v>
      </c>
      <c r="H2" s="3">
        <f>G2-F2/2</f>
        <v>7.8999999999999986</v>
      </c>
      <c r="J2" s="3">
        <v>5</v>
      </c>
      <c r="K2" s="3">
        <v>11.5</v>
      </c>
      <c r="L2" s="3">
        <v>16</v>
      </c>
      <c r="M2" s="3">
        <v>25.9</v>
      </c>
      <c r="N2" s="3">
        <v>7.8999999999999986</v>
      </c>
      <c r="O2" s="3">
        <v>33.200000000000003</v>
      </c>
    </row>
    <row r="3" spans="1:15" x14ac:dyDescent="0.25">
      <c r="A3" s="3">
        <v>0.1</v>
      </c>
      <c r="B3" s="7">
        <v>0.08</v>
      </c>
      <c r="C3" s="3">
        <v>10</v>
      </c>
      <c r="D3" s="3">
        <v>0.5</v>
      </c>
      <c r="E3" s="3">
        <v>50</v>
      </c>
      <c r="F3" s="3">
        <v>50</v>
      </c>
      <c r="G3" s="3">
        <v>36.1</v>
      </c>
      <c r="H3" s="3">
        <f t="shared" ref="H3:H8" si="0">G3-F3/2</f>
        <v>11.100000000000001</v>
      </c>
      <c r="J3" s="3">
        <v>10</v>
      </c>
      <c r="K3" s="3">
        <v>16</v>
      </c>
      <c r="L3" s="3">
        <v>21.700000000000003</v>
      </c>
      <c r="M3" s="3">
        <v>31.5</v>
      </c>
      <c r="N3" s="3">
        <v>11.100000000000001</v>
      </c>
      <c r="O3" s="3">
        <v>35.200000000000003</v>
      </c>
    </row>
    <row r="4" spans="1:15" x14ac:dyDescent="0.25">
      <c r="A4" s="3">
        <v>0.1</v>
      </c>
      <c r="B4" s="7">
        <v>0.08</v>
      </c>
      <c r="C4" s="3">
        <v>15</v>
      </c>
      <c r="D4" s="3">
        <v>0.5</v>
      </c>
      <c r="E4" s="3">
        <v>50</v>
      </c>
      <c r="F4" s="3">
        <v>50</v>
      </c>
      <c r="G4" s="3">
        <v>38.5</v>
      </c>
      <c r="H4" s="3">
        <f t="shared" si="0"/>
        <v>13.5</v>
      </c>
      <c r="J4" s="3">
        <v>15</v>
      </c>
      <c r="K4" s="3">
        <v>19</v>
      </c>
      <c r="L4" s="3">
        <v>25.6</v>
      </c>
      <c r="M4" s="3">
        <v>34</v>
      </c>
      <c r="N4" s="3">
        <v>13.5</v>
      </c>
      <c r="O4" s="3">
        <v>33.4</v>
      </c>
    </row>
    <row r="5" spans="1:15" x14ac:dyDescent="0.25">
      <c r="A5" s="3">
        <v>0.1</v>
      </c>
      <c r="B5" s="7">
        <v>0.08</v>
      </c>
      <c r="C5" s="3">
        <v>20</v>
      </c>
      <c r="D5" s="3">
        <v>0.5</v>
      </c>
      <c r="E5" s="3">
        <v>50</v>
      </c>
      <c r="F5" s="3">
        <v>50</v>
      </c>
      <c r="G5" s="3">
        <v>40.6</v>
      </c>
      <c r="H5" s="3">
        <f t="shared" si="0"/>
        <v>15.600000000000001</v>
      </c>
      <c r="J5" s="3">
        <v>20</v>
      </c>
      <c r="K5" s="3">
        <v>21.5</v>
      </c>
      <c r="L5" s="3">
        <v>28.200000000000003</v>
      </c>
      <c r="M5" s="3">
        <v>35</v>
      </c>
      <c r="N5" s="3">
        <v>15.600000000000001</v>
      </c>
      <c r="O5" s="3">
        <v>30</v>
      </c>
    </row>
    <row r="6" spans="1:15" x14ac:dyDescent="0.25">
      <c r="A6" s="3">
        <v>0.1</v>
      </c>
      <c r="B6" s="7">
        <v>0.08</v>
      </c>
      <c r="C6" s="3">
        <v>30</v>
      </c>
      <c r="D6" s="3">
        <v>0.5</v>
      </c>
      <c r="E6" s="3">
        <v>50</v>
      </c>
      <c r="F6" s="3">
        <v>50</v>
      </c>
      <c r="G6" s="3">
        <v>44</v>
      </c>
      <c r="H6" s="3">
        <f t="shared" si="0"/>
        <v>19</v>
      </c>
      <c r="J6" s="3">
        <v>30</v>
      </c>
      <c r="K6" s="3">
        <v>25</v>
      </c>
      <c r="L6" s="3">
        <v>32.6</v>
      </c>
      <c r="M6" s="3">
        <v>34.799999999999997</v>
      </c>
      <c r="N6" s="3">
        <v>19</v>
      </c>
      <c r="O6" s="3">
        <v>21.799999999999997</v>
      </c>
    </row>
    <row r="7" spans="1:15" x14ac:dyDescent="0.25">
      <c r="A7" s="3">
        <v>0.1</v>
      </c>
      <c r="B7" s="7">
        <v>0.08</v>
      </c>
      <c r="C7" s="3">
        <v>40</v>
      </c>
      <c r="D7" s="3">
        <v>0.5</v>
      </c>
      <c r="E7" s="3">
        <v>50</v>
      </c>
      <c r="F7" s="3">
        <v>50</v>
      </c>
      <c r="G7" s="3">
        <v>46.8</v>
      </c>
      <c r="H7" s="3">
        <f t="shared" si="0"/>
        <v>21.799999999999997</v>
      </c>
      <c r="J7" s="3">
        <v>40</v>
      </c>
      <c r="K7" s="3">
        <v>28</v>
      </c>
      <c r="L7" s="3">
        <v>35</v>
      </c>
      <c r="M7" s="3">
        <v>32.9</v>
      </c>
      <c r="N7" s="3">
        <v>21.799999999999997</v>
      </c>
      <c r="O7" s="3">
        <v>13.200000000000003</v>
      </c>
    </row>
    <row r="8" spans="1:15" x14ac:dyDescent="0.25">
      <c r="A8" s="3">
        <v>0.1</v>
      </c>
      <c r="B8" s="7">
        <v>0.08</v>
      </c>
      <c r="C8" s="3">
        <v>50</v>
      </c>
      <c r="D8" s="3">
        <v>0.5</v>
      </c>
      <c r="E8" s="3">
        <v>50</v>
      </c>
      <c r="F8" s="3">
        <v>50</v>
      </c>
      <c r="G8" s="3">
        <v>49.2</v>
      </c>
      <c r="H8" s="3">
        <f t="shared" si="0"/>
        <v>24.200000000000003</v>
      </c>
      <c r="J8" s="3">
        <v>50</v>
      </c>
      <c r="K8" s="3">
        <v>30.5</v>
      </c>
      <c r="L8" s="3">
        <v>37</v>
      </c>
      <c r="M8" s="3">
        <v>30</v>
      </c>
      <c r="N8" s="3">
        <v>24.200000000000003</v>
      </c>
      <c r="O8" s="3">
        <v>5</v>
      </c>
    </row>
    <row r="9" spans="1:15" ht="30" x14ac:dyDescent="0.25">
      <c r="A9" s="2" t="s">
        <v>5</v>
      </c>
      <c r="B9" s="6" t="s">
        <v>0</v>
      </c>
      <c r="C9" s="2" t="s">
        <v>1</v>
      </c>
      <c r="D9" s="2" t="s">
        <v>2</v>
      </c>
      <c r="E9" s="2" t="s">
        <v>3</v>
      </c>
      <c r="F9" s="2" t="s">
        <v>4</v>
      </c>
      <c r="G9" s="2" t="s">
        <v>7</v>
      </c>
      <c r="H9" s="2" t="s">
        <v>6</v>
      </c>
    </row>
    <row r="10" spans="1:15" x14ac:dyDescent="0.25">
      <c r="A10" s="3">
        <v>1</v>
      </c>
      <c r="B10" s="7">
        <v>0.21</v>
      </c>
      <c r="C10" s="3">
        <v>5</v>
      </c>
      <c r="D10" s="3">
        <v>0.5</v>
      </c>
      <c r="E10" s="3">
        <v>50</v>
      </c>
      <c r="F10" s="3">
        <v>50</v>
      </c>
      <c r="G10" s="3">
        <v>36.5</v>
      </c>
      <c r="H10" s="3">
        <f>G10-F10/2</f>
        <v>11.5</v>
      </c>
    </row>
    <row r="11" spans="1:15" x14ac:dyDescent="0.25">
      <c r="A11" s="3">
        <v>1</v>
      </c>
      <c r="B11" s="7">
        <v>0.21</v>
      </c>
      <c r="C11" s="3">
        <v>10</v>
      </c>
      <c r="D11" s="3">
        <v>0.5</v>
      </c>
      <c r="E11" s="3">
        <v>50</v>
      </c>
      <c r="F11" s="3">
        <v>50</v>
      </c>
      <c r="G11" s="3">
        <v>41</v>
      </c>
      <c r="H11" s="3">
        <f t="shared" ref="H11:H16" si="1">G11-F11/2</f>
        <v>16</v>
      </c>
    </row>
    <row r="12" spans="1:15" x14ac:dyDescent="0.25">
      <c r="A12" s="3">
        <v>1</v>
      </c>
      <c r="B12" s="7">
        <v>0.21</v>
      </c>
      <c r="C12" s="3">
        <v>15</v>
      </c>
      <c r="D12" s="3">
        <v>0.5</v>
      </c>
      <c r="E12" s="3">
        <v>50</v>
      </c>
      <c r="F12" s="3">
        <v>50</v>
      </c>
      <c r="G12" s="3">
        <v>44</v>
      </c>
      <c r="H12" s="3">
        <f t="shared" si="1"/>
        <v>19</v>
      </c>
    </row>
    <row r="13" spans="1:15" x14ac:dyDescent="0.25">
      <c r="A13" s="3">
        <v>1</v>
      </c>
      <c r="B13" s="7">
        <v>0.21</v>
      </c>
      <c r="C13" s="3">
        <v>20</v>
      </c>
      <c r="D13" s="3">
        <v>0.5</v>
      </c>
      <c r="E13" s="3">
        <v>50</v>
      </c>
      <c r="F13" s="3">
        <v>50</v>
      </c>
      <c r="G13" s="3">
        <v>46.5</v>
      </c>
      <c r="H13" s="3">
        <f t="shared" si="1"/>
        <v>21.5</v>
      </c>
    </row>
    <row r="14" spans="1:15" x14ac:dyDescent="0.25">
      <c r="A14" s="3">
        <v>1</v>
      </c>
      <c r="B14" s="7">
        <v>0.21</v>
      </c>
      <c r="C14" s="3">
        <v>30</v>
      </c>
      <c r="D14" s="3">
        <v>0.5</v>
      </c>
      <c r="E14" s="3">
        <v>50</v>
      </c>
      <c r="F14" s="3">
        <v>50</v>
      </c>
      <c r="G14" s="3">
        <v>50</v>
      </c>
      <c r="H14" s="3">
        <f t="shared" si="1"/>
        <v>25</v>
      </c>
    </row>
    <row r="15" spans="1:15" x14ac:dyDescent="0.25">
      <c r="A15" s="3">
        <v>1</v>
      </c>
      <c r="B15" s="7">
        <v>0.21</v>
      </c>
      <c r="C15" s="3">
        <v>40</v>
      </c>
      <c r="D15" s="3">
        <v>0.5</v>
      </c>
      <c r="E15" s="3">
        <v>50</v>
      </c>
      <c r="F15" s="3">
        <v>50</v>
      </c>
      <c r="G15" s="3">
        <v>53</v>
      </c>
      <c r="H15" s="3">
        <f t="shared" si="1"/>
        <v>28</v>
      </c>
    </row>
    <row r="16" spans="1:15" x14ac:dyDescent="0.25">
      <c r="A16" s="3">
        <v>1</v>
      </c>
      <c r="B16" s="7">
        <v>0.21</v>
      </c>
      <c r="C16" s="3">
        <v>50</v>
      </c>
      <c r="D16" s="3">
        <v>0.5</v>
      </c>
      <c r="E16" s="3">
        <v>50</v>
      </c>
      <c r="F16" s="3">
        <v>50</v>
      </c>
      <c r="G16" s="3">
        <v>55.5</v>
      </c>
      <c r="H16" s="3">
        <f t="shared" si="1"/>
        <v>30.5</v>
      </c>
    </row>
    <row r="17" spans="1:8" ht="30" x14ac:dyDescent="0.25">
      <c r="A17" s="2" t="s">
        <v>5</v>
      </c>
      <c r="B17" s="6" t="s">
        <v>0</v>
      </c>
      <c r="C17" s="2" t="s">
        <v>1</v>
      </c>
      <c r="D17" s="2" t="s">
        <v>2</v>
      </c>
      <c r="E17" s="2" t="s">
        <v>3</v>
      </c>
      <c r="F17" s="2" t="s">
        <v>4</v>
      </c>
      <c r="G17" s="2" t="s">
        <v>7</v>
      </c>
      <c r="H17" s="2" t="s">
        <v>6</v>
      </c>
    </row>
    <row r="18" spans="1:8" x14ac:dyDescent="0.25">
      <c r="A18" s="3">
        <v>2</v>
      </c>
      <c r="B18" s="7">
        <v>0.21</v>
      </c>
      <c r="C18" s="3">
        <v>5</v>
      </c>
      <c r="D18" s="3">
        <v>0.5</v>
      </c>
      <c r="E18" s="3">
        <v>50</v>
      </c>
      <c r="F18" s="3">
        <v>50</v>
      </c>
      <c r="G18" s="3">
        <v>41</v>
      </c>
      <c r="H18" s="3">
        <f>G18-F18/2</f>
        <v>16</v>
      </c>
    </row>
    <row r="19" spans="1:8" x14ac:dyDescent="0.25">
      <c r="A19" s="3">
        <v>2</v>
      </c>
      <c r="B19" s="7">
        <v>0.21</v>
      </c>
      <c r="C19" s="3">
        <v>10</v>
      </c>
      <c r="D19" s="3">
        <v>0.5</v>
      </c>
      <c r="E19" s="3">
        <v>50</v>
      </c>
      <c r="F19" s="3">
        <v>50</v>
      </c>
      <c r="G19" s="3">
        <v>46.7</v>
      </c>
      <c r="H19" s="3">
        <f t="shared" ref="H19:H24" si="2">G19-F19/2</f>
        <v>21.700000000000003</v>
      </c>
    </row>
    <row r="20" spans="1:8" x14ac:dyDescent="0.25">
      <c r="A20" s="3">
        <v>2</v>
      </c>
      <c r="B20" s="7">
        <v>0.21</v>
      </c>
      <c r="C20" s="3">
        <v>15</v>
      </c>
      <c r="D20" s="3">
        <v>0.5</v>
      </c>
      <c r="E20" s="3">
        <v>50</v>
      </c>
      <c r="F20" s="3">
        <v>50</v>
      </c>
      <c r="G20" s="3">
        <v>50.6</v>
      </c>
      <c r="H20" s="3">
        <f t="shared" si="2"/>
        <v>25.6</v>
      </c>
    </row>
    <row r="21" spans="1:8" x14ac:dyDescent="0.25">
      <c r="A21" s="3">
        <v>2</v>
      </c>
      <c r="B21" s="7">
        <v>0.21</v>
      </c>
      <c r="C21" s="3">
        <v>20</v>
      </c>
      <c r="D21" s="3">
        <v>0.5</v>
      </c>
      <c r="E21" s="3">
        <v>50</v>
      </c>
      <c r="F21" s="3">
        <v>50</v>
      </c>
      <c r="G21" s="3">
        <v>53.2</v>
      </c>
      <c r="H21" s="3">
        <f t="shared" si="2"/>
        <v>28.200000000000003</v>
      </c>
    </row>
    <row r="22" spans="1:8" x14ac:dyDescent="0.25">
      <c r="A22" s="3">
        <v>2</v>
      </c>
      <c r="B22" s="7">
        <v>0.21</v>
      </c>
      <c r="C22" s="3">
        <v>30</v>
      </c>
      <c r="D22" s="3">
        <v>0.5</v>
      </c>
      <c r="E22" s="3">
        <v>50</v>
      </c>
      <c r="F22" s="3">
        <v>50</v>
      </c>
      <c r="G22" s="3">
        <v>57.6</v>
      </c>
      <c r="H22" s="3">
        <f t="shared" si="2"/>
        <v>32.6</v>
      </c>
    </row>
    <row r="23" spans="1:8" x14ac:dyDescent="0.25">
      <c r="A23" s="3">
        <v>2</v>
      </c>
      <c r="B23" s="7">
        <v>0.21</v>
      </c>
      <c r="C23" s="3">
        <v>40</v>
      </c>
      <c r="D23" s="3">
        <v>0.5</v>
      </c>
      <c r="E23" s="3">
        <v>50</v>
      </c>
      <c r="F23" s="3">
        <v>50</v>
      </c>
      <c r="G23" s="3">
        <v>60</v>
      </c>
      <c r="H23" s="3">
        <f t="shared" si="2"/>
        <v>35</v>
      </c>
    </row>
    <row r="24" spans="1:8" x14ac:dyDescent="0.25">
      <c r="A24" s="3">
        <v>2</v>
      </c>
      <c r="B24" s="7">
        <v>0.21</v>
      </c>
      <c r="C24" s="3">
        <v>50</v>
      </c>
      <c r="D24" s="3">
        <v>0.5</v>
      </c>
      <c r="E24" s="3">
        <v>50</v>
      </c>
      <c r="F24" s="3">
        <v>50</v>
      </c>
      <c r="G24" s="3">
        <v>62</v>
      </c>
      <c r="H24" s="3">
        <f t="shared" si="2"/>
        <v>37</v>
      </c>
    </row>
    <row r="25" spans="1:8" ht="30" x14ac:dyDescent="0.25">
      <c r="A25" s="2" t="s">
        <v>5</v>
      </c>
      <c r="B25" s="6" t="s">
        <v>0</v>
      </c>
      <c r="C25" s="2" t="s">
        <v>1</v>
      </c>
      <c r="D25" s="2" t="s">
        <v>2</v>
      </c>
      <c r="E25" s="2" t="s">
        <v>3</v>
      </c>
      <c r="F25" s="2" t="s">
        <v>4</v>
      </c>
      <c r="G25" s="2" t="s">
        <v>7</v>
      </c>
      <c r="H25" s="2" t="s">
        <v>6</v>
      </c>
    </row>
    <row r="26" spans="1:8" x14ac:dyDescent="0.25">
      <c r="A26" s="3">
        <v>10</v>
      </c>
      <c r="B26" s="7">
        <v>0.26</v>
      </c>
      <c r="C26" s="3">
        <v>5</v>
      </c>
      <c r="D26" s="3">
        <v>0.5</v>
      </c>
      <c r="E26" s="3">
        <v>50</v>
      </c>
      <c r="F26" s="3">
        <v>50</v>
      </c>
      <c r="G26" s="3">
        <v>50.9</v>
      </c>
      <c r="H26" s="3">
        <f>G26-F26/2</f>
        <v>25.9</v>
      </c>
    </row>
    <row r="27" spans="1:8" x14ac:dyDescent="0.25">
      <c r="A27" s="3">
        <v>10</v>
      </c>
      <c r="B27" s="7">
        <v>0.26</v>
      </c>
      <c r="C27" s="3">
        <v>10</v>
      </c>
      <c r="D27" s="3">
        <v>0.5</v>
      </c>
      <c r="E27" s="3">
        <v>50</v>
      </c>
      <c r="F27" s="3">
        <v>50</v>
      </c>
      <c r="G27" s="3">
        <v>56.5</v>
      </c>
      <c r="H27" s="3">
        <f t="shared" ref="H27:H32" si="3">G27-F27/2</f>
        <v>31.5</v>
      </c>
    </row>
    <row r="28" spans="1:8" x14ac:dyDescent="0.25">
      <c r="A28" s="3">
        <v>10</v>
      </c>
      <c r="B28" s="7">
        <v>0.26</v>
      </c>
      <c r="C28" s="3">
        <v>15</v>
      </c>
      <c r="D28" s="3">
        <v>0.5</v>
      </c>
      <c r="E28" s="3">
        <v>50</v>
      </c>
      <c r="F28" s="3">
        <v>50</v>
      </c>
      <c r="G28" s="3">
        <v>59</v>
      </c>
      <c r="H28" s="3">
        <f t="shared" si="3"/>
        <v>34</v>
      </c>
    </row>
    <row r="29" spans="1:8" x14ac:dyDescent="0.25">
      <c r="A29" s="3">
        <v>10</v>
      </c>
      <c r="B29" s="7">
        <v>0.26</v>
      </c>
      <c r="C29" s="3">
        <v>20</v>
      </c>
      <c r="D29" s="3">
        <v>0.5</v>
      </c>
      <c r="E29" s="3">
        <v>50</v>
      </c>
      <c r="F29" s="3">
        <v>50</v>
      </c>
      <c r="G29" s="3">
        <v>60</v>
      </c>
      <c r="H29" s="3">
        <f t="shared" si="3"/>
        <v>35</v>
      </c>
    </row>
    <row r="30" spans="1:8" x14ac:dyDescent="0.25">
      <c r="A30" s="3">
        <v>10</v>
      </c>
      <c r="B30" s="7">
        <v>0.26</v>
      </c>
      <c r="C30" s="3">
        <v>30</v>
      </c>
      <c r="D30" s="3">
        <v>0.5</v>
      </c>
      <c r="E30" s="3">
        <v>50</v>
      </c>
      <c r="F30" s="3">
        <v>50</v>
      </c>
      <c r="G30" s="3">
        <v>59.8</v>
      </c>
      <c r="H30" s="3">
        <f t="shared" si="3"/>
        <v>34.799999999999997</v>
      </c>
    </row>
    <row r="31" spans="1:8" x14ac:dyDescent="0.25">
      <c r="A31" s="3">
        <v>10</v>
      </c>
      <c r="B31" s="7">
        <v>0.26</v>
      </c>
      <c r="C31" s="3">
        <v>40</v>
      </c>
      <c r="D31" s="3">
        <v>0.5</v>
      </c>
      <c r="E31" s="3">
        <v>50</v>
      </c>
      <c r="F31" s="3">
        <v>50</v>
      </c>
      <c r="G31" s="3">
        <v>57.9</v>
      </c>
      <c r="H31" s="3">
        <f t="shared" si="3"/>
        <v>32.9</v>
      </c>
    </row>
    <row r="32" spans="1:8" x14ac:dyDescent="0.25">
      <c r="A32" s="3">
        <v>10</v>
      </c>
      <c r="B32" s="7">
        <v>0.26</v>
      </c>
      <c r="C32" s="3">
        <v>50</v>
      </c>
      <c r="D32" s="3">
        <v>0.5</v>
      </c>
      <c r="E32" s="3">
        <v>50</v>
      </c>
      <c r="F32" s="3">
        <v>50</v>
      </c>
      <c r="G32" s="3">
        <v>55</v>
      </c>
      <c r="H32" s="3">
        <f t="shared" si="3"/>
        <v>30</v>
      </c>
    </row>
    <row r="33" spans="1:8" ht="30" x14ac:dyDescent="0.25">
      <c r="A33" s="2" t="s">
        <v>5</v>
      </c>
      <c r="B33" s="6" t="s">
        <v>0</v>
      </c>
      <c r="C33" s="2" t="s">
        <v>1</v>
      </c>
      <c r="D33" s="2" t="s">
        <v>2</v>
      </c>
      <c r="E33" s="2" t="s">
        <v>3</v>
      </c>
      <c r="F33" s="2" t="s">
        <v>4</v>
      </c>
      <c r="G33" s="2" t="s">
        <v>7</v>
      </c>
      <c r="H33" s="2" t="s">
        <v>6</v>
      </c>
    </row>
    <row r="34" spans="1:8" x14ac:dyDescent="0.25">
      <c r="A34" s="3">
        <v>25</v>
      </c>
      <c r="B34" s="7">
        <v>0.26</v>
      </c>
      <c r="C34" s="3">
        <v>5</v>
      </c>
      <c r="D34" s="3">
        <v>0.5</v>
      </c>
      <c r="E34" s="3">
        <v>50</v>
      </c>
      <c r="F34" s="3">
        <v>50</v>
      </c>
      <c r="G34" s="3">
        <v>58.2</v>
      </c>
      <c r="H34" s="3">
        <f>G34-F34/2</f>
        <v>33.200000000000003</v>
      </c>
    </row>
    <row r="35" spans="1:8" x14ac:dyDescent="0.25">
      <c r="A35" s="3">
        <v>25</v>
      </c>
      <c r="B35" s="7">
        <v>0.26</v>
      </c>
      <c r="C35" s="3">
        <v>10</v>
      </c>
      <c r="D35" s="3">
        <v>0.5</v>
      </c>
      <c r="E35" s="3">
        <v>50</v>
      </c>
      <c r="F35" s="3">
        <v>50</v>
      </c>
      <c r="G35" s="3">
        <v>60.2</v>
      </c>
      <c r="H35" s="3">
        <f t="shared" ref="H35:H40" si="4">G35-F35/2</f>
        <v>35.200000000000003</v>
      </c>
    </row>
    <row r="36" spans="1:8" x14ac:dyDescent="0.25">
      <c r="A36" s="3">
        <v>25</v>
      </c>
      <c r="B36" s="7">
        <v>0.26</v>
      </c>
      <c r="C36" s="3">
        <v>15</v>
      </c>
      <c r="D36" s="3">
        <v>0.5</v>
      </c>
      <c r="E36" s="3">
        <v>50</v>
      </c>
      <c r="F36" s="3">
        <v>50</v>
      </c>
      <c r="G36" s="3">
        <v>58.4</v>
      </c>
      <c r="H36" s="3">
        <f t="shared" si="4"/>
        <v>33.4</v>
      </c>
    </row>
    <row r="37" spans="1:8" x14ac:dyDescent="0.25">
      <c r="A37" s="3">
        <v>25</v>
      </c>
      <c r="B37" s="7">
        <v>0.26</v>
      </c>
      <c r="C37" s="3">
        <v>20</v>
      </c>
      <c r="D37" s="3">
        <v>0.5</v>
      </c>
      <c r="E37" s="3">
        <v>50</v>
      </c>
      <c r="F37" s="3">
        <v>50</v>
      </c>
      <c r="G37" s="3">
        <v>55</v>
      </c>
      <c r="H37" s="3">
        <f t="shared" si="4"/>
        <v>30</v>
      </c>
    </row>
    <row r="38" spans="1:8" x14ac:dyDescent="0.25">
      <c r="A38" s="3">
        <v>25</v>
      </c>
      <c r="B38" s="7">
        <v>0.26</v>
      </c>
      <c r="C38" s="3">
        <v>30</v>
      </c>
      <c r="D38" s="3">
        <v>0.5</v>
      </c>
      <c r="E38" s="3">
        <v>50</v>
      </c>
      <c r="F38" s="3">
        <v>50</v>
      </c>
      <c r="G38" s="3">
        <v>46.8</v>
      </c>
      <c r="H38" s="3">
        <f t="shared" si="4"/>
        <v>21.799999999999997</v>
      </c>
    </row>
    <row r="39" spans="1:8" x14ac:dyDescent="0.25">
      <c r="A39" s="3">
        <v>25</v>
      </c>
      <c r="B39" s="7">
        <v>0.26</v>
      </c>
      <c r="C39" s="3">
        <v>40</v>
      </c>
      <c r="D39" s="3">
        <v>0.5</v>
      </c>
      <c r="E39" s="3">
        <v>50</v>
      </c>
      <c r="F39" s="3">
        <v>50</v>
      </c>
      <c r="G39" s="3">
        <v>38.200000000000003</v>
      </c>
      <c r="H39" s="3">
        <f t="shared" si="4"/>
        <v>13.200000000000003</v>
      </c>
    </row>
    <row r="40" spans="1:8" x14ac:dyDescent="0.25">
      <c r="A40" s="3">
        <v>25</v>
      </c>
      <c r="B40" s="7">
        <v>0.26</v>
      </c>
      <c r="C40" s="3">
        <v>50</v>
      </c>
      <c r="D40" s="3">
        <v>0.5</v>
      </c>
      <c r="E40" s="3">
        <v>50</v>
      </c>
      <c r="F40" s="3">
        <v>50</v>
      </c>
      <c r="G40" s="3">
        <v>30</v>
      </c>
      <c r="H40" s="3">
        <f t="shared" si="4"/>
        <v>5</v>
      </c>
    </row>
    <row r="42" spans="1:8" x14ac:dyDescent="0.25">
      <c r="A42" s="8" t="s">
        <v>13</v>
      </c>
    </row>
    <row r="43" spans="1:8" x14ac:dyDescent="0.25">
      <c r="A43" s="8" t="s">
        <v>14</v>
      </c>
    </row>
    <row r="44" spans="1:8" x14ac:dyDescent="0.25">
      <c r="A44" s="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workbookViewId="0">
      <selection activeCell="J2" sqref="J2:O9"/>
    </sheetView>
  </sheetViews>
  <sheetFormatPr defaultRowHeight="15" x14ac:dyDescent="0.25"/>
  <cols>
    <col min="1" max="8" width="9.140625" style="12"/>
    <col min="9" max="9" width="1.85546875" style="14" customWidth="1"/>
    <col min="10" max="10" width="10.5703125" style="12" customWidth="1"/>
    <col min="11" max="11" width="11.5703125" style="12" bestFit="1" customWidth="1"/>
    <col min="12" max="16384" width="9.140625" style="12"/>
  </cols>
  <sheetData>
    <row r="1" spans="1:15" ht="18.75" x14ac:dyDescent="0.25">
      <c r="A1" s="15" t="s">
        <v>33</v>
      </c>
    </row>
    <row r="2" spans="1:15" ht="45" x14ac:dyDescent="0.25">
      <c r="A2" s="10" t="s">
        <v>5</v>
      </c>
      <c r="B2" s="11" t="s">
        <v>0</v>
      </c>
      <c r="C2" s="10" t="s">
        <v>1</v>
      </c>
      <c r="D2" s="10" t="s">
        <v>2</v>
      </c>
      <c r="E2" s="10" t="s">
        <v>3</v>
      </c>
      <c r="F2" s="10" t="s">
        <v>4</v>
      </c>
      <c r="G2" s="10" t="s">
        <v>7</v>
      </c>
      <c r="H2" s="10" t="s">
        <v>6</v>
      </c>
      <c r="J2" s="2" t="s">
        <v>32</v>
      </c>
      <c r="K2" s="2" t="s">
        <v>11</v>
      </c>
      <c r="L2" s="2" t="s">
        <v>8</v>
      </c>
      <c r="M2" s="2" t="s">
        <v>9</v>
      </c>
      <c r="N2" s="2" t="s">
        <v>10</v>
      </c>
      <c r="O2" s="2" t="s">
        <v>12</v>
      </c>
    </row>
    <row r="3" spans="1:15" x14ac:dyDescent="0.25">
      <c r="A3" s="12">
        <v>0.1</v>
      </c>
      <c r="B3" s="13">
        <v>0.08</v>
      </c>
      <c r="C3" s="12">
        <v>5</v>
      </c>
      <c r="D3" s="12">
        <v>0.5</v>
      </c>
      <c r="E3" s="12">
        <v>10</v>
      </c>
      <c r="F3" s="12">
        <v>10</v>
      </c>
      <c r="G3" s="12">
        <v>12.9</v>
      </c>
      <c r="H3" s="12">
        <f t="shared" ref="H3" si="0">G3-E3/2</f>
        <v>7.9</v>
      </c>
      <c r="J3" s="3">
        <v>10</v>
      </c>
      <c r="K3" s="12">
        <v>7.9</v>
      </c>
      <c r="L3" s="3">
        <v>7.8000000000000007</v>
      </c>
      <c r="M3" s="3">
        <v>8.4</v>
      </c>
      <c r="N3" s="3">
        <v>0.95000000000000018</v>
      </c>
      <c r="O3" s="3">
        <v>0</v>
      </c>
    </row>
    <row r="4" spans="1:15" x14ac:dyDescent="0.25">
      <c r="A4" s="12">
        <v>0.1</v>
      </c>
      <c r="B4" s="13">
        <v>0.08</v>
      </c>
      <c r="C4" s="12">
        <v>5</v>
      </c>
      <c r="D4" s="12">
        <v>0.5</v>
      </c>
      <c r="E4" s="12">
        <v>25</v>
      </c>
      <c r="F4" s="12">
        <v>25</v>
      </c>
      <c r="G4" s="12">
        <v>20.399999999999999</v>
      </c>
      <c r="H4" s="12">
        <f>G4-E4/2</f>
        <v>7.8999999999999986</v>
      </c>
      <c r="J4" s="3">
        <v>25</v>
      </c>
      <c r="K4" s="12">
        <v>7.9</v>
      </c>
      <c r="L4" s="3">
        <v>10.899999999999999</v>
      </c>
      <c r="M4" s="3">
        <v>14.2</v>
      </c>
      <c r="N4" s="3">
        <v>17.5</v>
      </c>
      <c r="O4" s="3">
        <v>14.899999999999999</v>
      </c>
    </row>
    <row r="5" spans="1:15" x14ac:dyDescent="0.25">
      <c r="A5" s="12">
        <v>0.1</v>
      </c>
      <c r="B5" s="13">
        <v>0.08</v>
      </c>
      <c r="C5" s="12">
        <v>5</v>
      </c>
      <c r="D5" s="12">
        <v>0.5</v>
      </c>
      <c r="E5" s="12">
        <v>50</v>
      </c>
      <c r="F5" s="12">
        <v>50</v>
      </c>
      <c r="G5" s="12">
        <v>32.9</v>
      </c>
      <c r="H5" s="12">
        <f t="shared" ref="H5:H9" si="1">G5-E5/2</f>
        <v>7.8999999999999986</v>
      </c>
      <c r="J5" s="3">
        <v>50</v>
      </c>
      <c r="K5" s="12">
        <v>7.9</v>
      </c>
      <c r="L5" s="3">
        <v>11.5</v>
      </c>
      <c r="M5" s="3">
        <v>16</v>
      </c>
      <c r="N5" s="3">
        <v>25.9</v>
      </c>
      <c r="O5" s="3">
        <v>33.200000000000003</v>
      </c>
    </row>
    <row r="6" spans="1:15" x14ac:dyDescent="0.25">
      <c r="A6" s="12">
        <v>0.1</v>
      </c>
      <c r="B6" s="13">
        <v>0.08</v>
      </c>
      <c r="C6" s="12">
        <v>5</v>
      </c>
      <c r="D6" s="12">
        <v>0.5</v>
      </c>
      <c r="E6" s="12">
        <v>80</v>
      </c>
      <c r="F6" s="12">
        <v>80</v>
      </c>
      <c r="G6" s="12">
        <v>47.9</v>
      </c>
      <c r="H6" s="12">
        <f t="shared" si="1"/>
        <v>7.8999999999999986</v>
      </c>
      <c r="J6" s="3">
        <v>80</v>
      </c>
      <c r="K6" s="12">
        <v>7.9</v>
      </c>
      <c r="L6" s="3">
        <v>11.5</v>
      </c>
      <c r="M6" s="3">
        <v>16.200000000000003</v>
      </c>
      <c r="N6" s="3">
        <v>28.799999999999997</v>
      </c>
      <c r="O6" s="3">
        <v>41</v>
      </c>
    </row>
    <row r="7" spans="1:15" x14ac:dyDescent="0.25">
      <c r="A7" s="12">
        <v>0.1</v>
      </c>
      <c r="B7" s="13">
        <v>0.08</v>
      </c>
      <c r="C7" s="12">
        <v>5</v>
      </c>
      <c r="D7" s="12">
        <v>0.5</v>
      </c>
      <c r="E7" s="12">
        <v>120</v>
      </c>
      <c r="F7" s="12">
        <v>120</v>
      </c>
      <c r="G7" s="12">
        <v>67.900000000000006</v>
      </c>
      <c r="H7" s="12">
        <f t="shared" si="1"/>
        <v>7.9000000000000057</v>
      </c>
      <c r="J7" s="3">
        <v>120</v>
      </c>
      <c r="K7" s="12">
        <v>7.9</v>
      </c>
      <c r="L7" s="3">
        <v>11.5</v>
      </c>
      <c r="M7" s="3">
        <v>16.200000000000003</v>
      </c>
      <c r="N7" s="3">
        <v>29.799999999999997</v>
      </c>
      <c r="O7" s="3">
        <v>45.2</v>
      </c>
    </row>
    <row r="8" spans="1:15" x14ac:dyDescent="0.25">
      <c r="A8" s="12">
        <v>0.1</v>
      </c>
      <c r="B8" s="13">
        <v>0.08</v>
      </c>
      <c r="C8" s="12">
        <v>5</v>
      </c>
      <c r="D8" s="12">
        <v>0.5</v>
      </c>
      <c r="E8" s="12">
        <v>200</v>
      </c>
      <c r="F8" s="12">
        <v>200</v>
      </c>
      <c r="G8" s="12">
        <v>107.9</v>
      </c>
      <c r="H8" s="12">
        <f t="shared" si="1"/>
        <v>7.9000000000000057</v>
      </c>
      <c r="J8" s="3">
        <v>200</v>
      </c>
      <c r="K8" s="12">
        <v>7.9</v>
      </c>
      <c r="L8" s="3">
        <v>11.5</v>
      </c>
      <c r="M8" s="3">
        <v>16.200000000000003</v>
      </c>
      <c r="N8" s="3">
        <v>30</v>
      </c>
      <c r="O8" s="3">
        <v>47.199999999999989</v>
      </c>
    </row>
    <row r="9" spans="1:15" x14ac:dyDescent="0.25">
      <c r="A9" s="12">
        <v>0.1</v>
      </c>
      <c r="B9" s="13">
        <v>0.08</v>
      </c>
      <c r="C9" s="12">
        <v>5</v>
      </c>
      <c r="D9" s="12">
        <v>0.5</v>
      </c>
      <c r="E9" s="12">
        <v>300</v>
      </c>
      <c r="F9" s="12">
        <v>300</v>
      </c>
      <c r="G9" s="12">
        <v>157.9</v>
      </c>
      <c r="H9" s="12">
        <f t="shared" si="1"/>
        <v>7.9000000000000057</v>
      </c>
      <c r="J9" s="3">
        <v>300</v>
      </c>
      <c r="K9" s="12">
        <v>7.9</v>
      </c>
      <c r="L9" s="3">
        <v>11.5</v>
      </c>
      <c r="M9" s="3">
        <v>16.199999999999989</v>
      </c>
      <c r="N9" s="3">
        <v>30</v>
      </c>
      <c r="O9" s="3">
        <v>47.5</v>
      </c>
    </row>
    <row r="10" spans="1:15" ht="45" x14ac:dyDescent="0.25">
      <c r="A10" s="10" t="s">
        <v>5</v>
      </c>
      <c r="B10" s="11" t="s">
        <v>0</v>
      </c>
      <c r="C10" s="10" t="s">
        <v>1</v>
      </c>
      <c r="D10" s="10" t="s">
        <v>2</v>
      </c>
      <c r="E10" s="10" t="s">
        <v>3</v>
      </c>
      <c r="F10" s="10" t="s">
        <v>4</v>
      </c>
      <c r="G10" s="10" t="s">
        <v>7</v>
      </c>
      <c r="H10" s="10" t="s">
        <v>6</v>
      </c>
    </row>
    <row r="11" spans="1:15" x14ac:dyDescent="0.25">
      <c r="A11" s="12">
        <v>1</v>
      </c>
      <c r="B11" s="13">
        <v>0.21</v>
      </c>
      <c r="C11" s="12">
        <v>5</v>
      </c>
      <c r="D11" s="12">
        <v>0.5</v>
      </c>
      <c r="E11" s="12">
        <v>10</v>
      </c>
      <c r="F11" s="12">
        <v>10</v>
      </c>
      <c r="G11" s="12">
        <v>12.8</v>
      </c>
      <c r="H11" s="12">
        <f t="shared" ref="H11:H17" si="2">G11-E11/2</f>
        <v>7.8000000000000007</v>
      </c>
    </row>
    <row r="12" spans="1:15" x14ac:dyDescent="0.25">
      <c r="A12" s="12">
        <v>1</v>
      </c>
      <c r="B12" s="13">
        <v>0.21</v>
      </c>
      <c r="C12" s="12">
        <v>5</v>
      </c>
      <c r="D12" s="12">
        <v>0.5</v>
      </c>
      <c r="E12" s="12">
        <v>25</v>
      </c>
      <c r="F12" s="12">
        <v>25</v>
      </c>
      <c r="G12" s="12">
        <v>23.4</v>
      </c>
      <c r="H12" s="12">
        <f t="shared" si="2"/>
        <v>10.899999999999999</v>
      </c>
    </row>
    <row r="13" spans="1:15" x14ac:dyDescent="0.25">
      <c r="A13" s="12">
        <v>1</v>
      </c>
      <c r="B13" s="13">
        <v>0.21</v>
      </c>
      <c r="C13" s="12">
        <v>5</v>
      </c>
      <c r="D13" s="12">
        <v>0.5</v>
      </c>
      <c r="E13" s="12">
        <v>50</v>
      </c>
      <c r="F13" s="12">
        <v>50</v>
      </c>
      <c r="G13" s="12">
        <v>36.5</v>
      </c>
      <c r="H13" s="12">
        <f t="shared" si="2"/>
        <v>11.5</v>
      </c>
    </row>
    <row r="14" spans="1:15" x14ac:dyDescent="0.25">
      <c r="A14" s="12">
        <v>1</v>
      </c>
      <c r="B14" s="13">
        <v>0.21</v>
      </c>
      <c r="C14" s="12">
        <v>5</v>
      </c>
      <c r="D14" s="12">
        <v>0.5</v>
      </c>
      <c r="E14" s="12">
        <v>80</v>
      </c>
      <c r="F14" s="12">
        <v>80</v>
      </c>
      <c r="G14" s="12">
        <v>51.5</v>
      </c>
      <c r="H14" s="12">
        <f t="shared" si="2"/>
        <v>11.5</v>
      </c>
    </row>
    <row r="15" spans="1:15" x14ac:dyDescent="0.25">
      <c r="A15" s="12">
        <v>1</v>
      </c>
      <c r="B15" s="13">
        <v>0.21</v>
      </c>
      <c r="C15" s="12">
        <v>5</v>
      </c>
      <c r="D15" s="12">
        <v>0.5</v>
      </c>
      <c r="E15" s="12">
        <v>120</v>
      </c>
      <c r="F15" s="12">
        <v>120</v>
      </c>
      <c r="G15" s="12">
        <v>71.5</v>
      </c>
      <c r="H15" s="12">
        <f t="shared" si="2"/>
        <v>11.5</v>
      </c>
    </row>
    <row r="16" spans="1:15" x14ac:dyDescent="0.25">
      <c r="A16" s="12">
        <v>1</v>
      </c>
      <c r="B16" s="13">
        <v>0.21</v>
      </c>
      <c r="C16" s="12">
        <v>5</v>
      </c>
      <c r="D16" s="12">
        <v>0.5</v>
      </c>
      <c r="E16" s="12">
        <v>200</v>
      </c>
      <c r="F16" s="12">
        <v>200</v>
      </c>
      <c r="G16" s="12">
        <v>111.5</v>
      </c>
      <c r="H16" s="12">
        <f t="shared" si="2"/>
        <v>11.5</v>
      </c>
    </row>
    <row r="17" spans="1:8" x14ac:dyDescent="0.25">
      <c r="A17" s="12">
        <v>1</v>
      </c>
      <c r="B17" s="13">
        <v>0.21</v>
      </c>
      <c r="C17" s="12">
        <v>5</v>
      </c>
      <c r="D17" s="12">
        <v>0.5</v>
      </c>
      <c r="E17" s="12">
        <v>300</v>
      </c>
      <c r="F17" s="12">
        <v>300</v>
      </c>
      <c r="G17" s="12">
        <v>161.5</v>
      </c>
      <c r="H17" s="12">
        <f t="shared" si="2"/>
        <v>11.5</v>
      </c>
    </row>
    <row r="18" spans="1:8" ht="45" x14ac:dyDescent="0.25">
      <c r="A18" s="10" t="s">
        <v>5</v>
      </c>
      <c r="B18" s="11" t="s">
        <v>0</v>
      </c>
      <c r="C18" s="10" t="s">
        <v>1</v>
      </c>
      <c r="D18" s="10" t="s">
        <v>2</v>
      </c>
      <c r="E18" s="10" t="s">
        <v>3</v>
      </c>
      <c r="F18" s="10" t="s">
        <v>4</v>
      </c>
      <c r="G18" s="10" t="s">
        <v>7</v>
      </c>
      <c r="H18" s="10" t="s">
        <v>6</v>
      </c>
    </row>
    <row r="19" spans="1:8" x14ac:dyDescent="0.25">
      <c r="A19" s="12">
        <v>2</v>
      </c>
      <c r="B19" s="13">
        <v>0.21</v>
      </c>
      <c r="C19" s="12">
        <v>5</v>
      </c>
      <c r="D19" s="12">
        <v>0.5</v>
      </c>
      <c r="E19" s="12">
        <v>10</v>
      </c>
      <c r="F19" s="12">
        <v>10</v>
      </c>
      <c r="G19" s="12">
        <v>13.4</v>
      </c>
      <c r="H19" s="12">
        <f>G19-F19/2</f>
        <v>8.4</v>
      </c>
    </row>
    <row r="20" spans="1:8" x14ac:dyDescent="0.25">
      <c r="A20" s="12">
        <v>2</v>
      </c>
      <c r="B20" s="13">
        <v>0.21</v>
      </c>
      <c r="C20" s="12">
        <v>5</v>
      </c>
      <c r="D20" s="12">
        <v>0.5</v>
      </c>
      <c r="E20" s="12">
        <v>25</v>
      </c>
      <c r="F20" s="12">
        <v>25</v>
      </c>
      <c r="G20" s="12">
        <v>26.7</v>
      </c>
      <c r="H20" s="12">
        <f t="shared" ref="H20:H25" si="3">G20-F20/2</f>
        <v>14.2</v>
      </c>
    </row>
    <row r="21" spans="1:8" x14ac:dyDescent="0.25">
      <c r="A21" s="12">
        <v>2</v>
      </c>
      <c r="B21" s="13">
        <v>0.21</v>
      </c>
      <c r="C21" s="12">
        <v>5</v>
      </c>
      <c r="D21" s="12">
        <v>0.5</v>
      </c>
      <c r="E21" s="12">
        <v>50</v>
      </c>
      <c r="F21" s="12">
        <v>50</v>
      </c>
      <c r="G21" s="12">
        <v>41</v>
      </c>
      <c r="H21" s="12">
        <f t="shared" si="3"/>
        <v>16</v>
      </c>
    </row>
    <row r="22" spans="1:8" x14ac:dyDescent="0.25">
      <c r="A22" s="12">
        <v>2</v>
      </c>
      <c r="B22" s="13">
        <v>0.21</v>
      </c>
      <c r="C22" s="12">
        <v>5</v>
      </c>
      <c r="D22" s="12">
        <v>0.5</v>
      </c>
      <c r="E22" s="12">
        <v>80</v>
      </c>
      <c r="F22" s="12">
        <v>80</v>
      </c>
      <c r="G22" s="12">
        <v>56.2</v>
      </c>
      <c r="H22" s="12">
        <f t="shared" si="3"/>
        <v>16.200000000000003</v>
      </c>
    </row>
    <row r="23" spans="1:8" x14ac:dyDescent="0.25">
      <c r="A23" s="12">
        <v>2</v>
      </c>
      <c r="B23" s="13">
        <v>0.21</v>
      </c>
      <c r="C23" s="12">
        <v>5</v>
      </c>
      <c r="D23" s="12">
        <v>0.5</v>
      </c>
      <c r="E23" s="12">
        <v>120</v>
      </c>
      <c r="F23" s="12">
        <v>120</v>
      </c>
      <c r="G23" s="12">
        <v>76.2</v>
      </c>
      <c r="H23" s="12">
        <f t="shared" si="3"/>
        <v>16.200000000000003</v>
      </c>
    </row>
    <row r="24" spans="1:8" x14ac:dyDescent="0.25">
      <c r="A24" s="12">
        <v>2</v>
      </c>
      <c r="B24" s="13">
        <v>0.21</v>
      </c>
      <c r="C24" s="12">
        <v>5</v>
      </c>
      <c r="D24" s="12">
        <v>0.5</v>
      </c>
      <c r="E24" s="12">
        <v>200</v>
      </c>
      <c r="F24" s="12">
        <v>200</v>
      </c>
      <c r="G24" s="12">
        <v>116.2</v>
      </c>
      <c r="H24" s="12">
        <f t="shared" si="3"/>
        <v>16.200000000000003</v>
      </c>
    </row>
    <row r="25" spans="1:8" x14ac:dyDescent="0.25">
      <c r="A25" s="12">
        <v>2</v>
      </c>
      <c r="B25" s="13">
        <v>0.21</v>
      </c>
      <c r="C25" s="12">
        <v>5</v>
      </c>
      <c r="D25" s="12">
        <v>0.5</v>
      </c>
      <c r="E25" s="12">
        <v>300</v>
      </c>
      <c r="F25" s="12">
        <v>300</v>
      </c>
      <c r="G25" s="12">
        <v>166.2</v>
      </c>
      <c r="H25" s="12">
        <f t="shared" si="3"/>
        <v>16.199999999999989</v>
      </c>
    </row>
    <row r="26" spans="1:8" ht="45" x14ac:dyDescent="0.25">
      <c r="A26" s="10" t="s">
        <v>5</v>
      </c>
      <c r="B26" s="11" t="s">
        <v>0</v>
      </c>
      <c r="C26" s="10" t="s">
        <v>1</v>
      </c>
      <c r="D26" s="10" t="s">
        <v>2</v>
      </c>
      <c r="E26" s="10" t="s">
        <v>3</v>
      </c>
      <c r="F26" s="10" t="s">
        <v>4</v>
      </c>
      <c r="G26" s="10" t="s">
        <v>7</v>
      </c>
      <c r="H26" s="10" t="s">
        <v>6</v>
      </c>
    </row>
    <row r="27" spans="1:8" x14ac:dyDescent="0.25">
      <c r="A27" s="12">
        <v>10</v>
      </c>
      <c r="B27" s="13">
        <v>0.26</v>
      </c>
      <c r="C27" s="12">
        <v>5</v>
      </c>
      <c r="D27" s="12">
        <v>0.5</v>
      </c>
      <c r="E27" s="12">
        <v>10</v>
      </c>
      <c r="F27" s="12">
        <v>10</v>
      </c>
      <c r="G27" s="12">
        <v>5.95</v>
      </c>
      <c r="H27" s="12">
        <f>G27-F27/2</f>
        <v>0.95000000000000018</v>
      </c>
    </row>
    <row r="28" spans="1:8" x14ac:dyDescent="0.25">
      <c r="A28" s="12">
        <v>10</v>
      </c>
      <c r="B28" s="13">
        <v>0.26</v>
      </c>
      <c r="C28" s="12">
        <v>5</v>
      </c>
      <c r="D28" s="12">
        <v>0.5</v>
      </c>
      <c r="E28" s="12">
        <v>25</v>
      </c>
      <c r="F28" s="12">
        <v>25</v>
      </c>
      <c r="G28" s="12">
        <v>30</v>
      </c>
      <c r="H28" s="12">
        <f t="shared" ref="H28:H33" si="4">G28-F28/2</f>
        <v>17.5</v>
      </c>
    </row>
    <row r="29" spans="1:8" x14ac:dyDescent="0.25">
      <c r="A29" s="12">
        <v>10</v>
      </c>
      <c r="B29" s="13">
        <v>0.26</v>
      </c>
      <c r="C29" s="12">
        <v>5</v>
      </c>
      <c r="D29" s="12">
        <v>0.5</v>
      </c>
      <c r="E29" s="12">
        <v>50</v>
      </c>
      <c r="F29" s="12">
        <v>50</v>
      </c>
      <c r="G29" s="12">
        <v>50.9</v>
      </c>
      <c r="H29" s="12">
        <f t="shared" si="4"/>
        <v>25.9</v>
      </c>
    </row>
    <row r="30" spans="1:8" x14ac:dyDescent="0.25">
      <c r="A30" s="12">
        <v>10</v>
      </c>
      <c r="B30" s="13">
        <v>0.26</v>
      </c>
      <c r="C30" s="12">
        <v>5</v>
      </c>
      <c r="D30" s="12">
        <v>0.5</v>
      </c>
      <c r="E30" s="12">
        <v>80</v>
      </c>
      <c r="F30" s="12">
        <v>80</v>
      </c>
      <c r="G30" s="12">
        <v>68.8</v>
      </c>
      <c r="H30" s="12">
        <f t="shared" si="4"/>
        <v>28.799999999999997</v>
      </c>
    </row>
    <row r="31" spans="1:8" x14ac:dyDescent="0.25">
      <c r="A31" s="12">
        <v>10</v>
      </c>
      <c r="B31" s="13">
        <v>0.26</v>
      </c>
      <c r="C31" s="12">
        <v>5</v>
      </c>
      <c r="D31" s="12">
        <v>0.5</v>
      </c>
      <c r="E31" s="12">
        <v>120</v>
      </c>
      <c r="F31" s="12">
        <v>120</v>
      </c>
      <c r="G31" s="12">
        <v>89.8</v>
      </c>
      <c r="H31" s="12">
        <f t="shared" si="4"/>
        <v>29.799999999999997</v>
      </c>
    </row>
    <row r="32" spans="1:8" x14ac:dyDescent="0.25">
      <c r="A32" s="12">
        <v>10</v>
      </c>
      <c r="B32" s="13">
        <v>0.26</v>
      </c>
      <c r="C32" s="12">
        <v>5</v>
      </c>
      <c r="D32" s="12">
        <v>0.5</v>
      </c>
      <c r="E32" s="12">
        <v>200</v>
      </c>
      <c r="F32" s="12">
        <v>200</v>
      </c>
      <c r="G32" s="12">
        <v>130</v>
      </c>
      <c r="H32" s="12">
        <f t="shared" si="4"/>
        <v>30</v>
      </c>
    </row>
    <row r="33" spans="1:8" x14ac:dyDescent="0.25">
      <c r="A33" s="12">
        <v>10</v>
      </c>
      <c r="B33" s="13">
        <v>0.26</v>
      </c>
      <c r="C33" s="12">
        <v>5</v>
      </c>
      <c r="D33" s="12">
        <v>0.5</v>
      </c>
      <c r="E33" s="12">
        <v>300</v>
      </c>
      <c r="F33" s="12">
        <v>300</v>
      </c>
      <c r="G33" s="12">
        <v>180</v>
      </c>
      <c r="H33" s="12">
        <f t="shared" si="4"/>
        <v>30</v>
      </c>
    </row>
    <row r="34" spans="1:8" ht="45" x14ac:dyDescent="0.25">
      <c r="A34" s="10" t="s">
        <v>5</v>
      </c>
      <c r="B34" s="11" t="s">
        <v>0</v>
      </c>
      <c r="C34" s="10" t="s">
        <v>1</v>
      </c>
      <c r="D34" s="10" t="s">
        <v>2</v>
      </c>
      <c r="E34" s="10" t="s">
        <v>3</v>
      </c>
      <c r="F34" s="10" t="s">
        <v>4</v>
      </c>
      <c r="G34" s="10" t="s">
        <v>7</v>
      </c>
      <c r="H34" s="10" t="s">
        <v>6</v>
      </c>
    </row>
    <row r="35" spans="1:8" x14ac:dyDescent="0.25">
      <c r="A35" s="12">
        <v>25</v>
      </c>
      <c r="B35" s="13">
        <v>0.26</v>
      </c>
      <c r="C35" s="12">
        <v>5</v>
      </c>
      <c r="D35" s="12">
        <v>0.5</v>
      </c>
      <c r="E35" s="12">
        <v>10</v>
      </c>
      <c r="F35" s="12">
        <v>10</v>
      </c>
      <c r="H35" s="12">
        <v>0</v>
      </c>
    </row>
    <row r="36" spans="1:8" x14ac:dyDescent="0.25">
      <c r="A36" s="12">
        <v>25</v>
      </c>
      <c r="B36" s="13">
        <v>0.26</v>
      </c>
      <c r="C36" s="12">
        <v>10</v>
      </c>
      <c r="D36" s="12">
        <v>0.5</v>
      </c>
      <c r="E36" s="12">
        <v>25</v>
      </c>
      <c r="F36" s="12">
        <v>25</v>
      </c>
      <c r="G36" s="12">
        <v>27.4</v>
      </c>
      <c r="H36" s="12">
        <f t="shared" ref="H36:H41" si="5">G36-F36/2</f>
        <v>14.899999999999999</v>
      </c>
    </row>
    <row r="37" spans="1:8" x14ac:dyDescent="0.25">
      <c r="A37" s="12">
        <v>25</v>
      </c>
      <c r="B37" s="13">
        <v>0.26</v>
      </c>
      <c r="C37" s="12">
        <v>15</v>
      </c>
      <c r="D37" s="12">
        <v>0.5</v>
      </c>
      <c r="E37" s="12">
        <v>50</v>
      </c>
      <c r="F37" s="12">
        <v>50</v>
      </c>
      <c r="G37" s="12">
        <v>58.2</v>
      </c>
      <c r="H37" s="12">
        <f t="shared" si="5"/>
        <v>33.200000000000003</v>
      </c>
    </row>
    <row r="38" spans="1:8" x14ac:dyDescent="0.25">
      <c r="A38" s="12">
        <v>25</v>
      </c>
      <c r="B38" s="13">
        <v>0.26</v>
      </c>
      <c r="C38" s="12">
        <v>20</v>
      </c>
      <c r="D38" s="12">
        <v>0.5</v>
      </c>
      <c r="E38" s="12">
        <v>80</v>
      </c>
      <c r="F38" s="12">
        <v>80</v>
      </c>
      <c r="G38" s="12">
        <v>81</v>
      </c>
      <c r="H38" s="12">
        <f t="shared" si="5"/>
        <v>41</v>
      </c>
    </row>
    <row r="39" spans="1:8" x14ac:dyDescent="0.25">
      <c r="A39" s="12">
        <v>25</v>
      </c>
      <c r="B39" s="13">
        <v>0.26</v>
      </c>
      <c r="C39" s="12">
        <v>30</v>
      </c>
      <c r="D39" s="12">
        <v>0.5</v>
      </c>
      <c r="E39" s="12">
        <v>120</v>
      </c>
      <c r="F39" s="12">
        <v>120</v>
      </c>
      <c r="G39" s="12">
        <v>105.2</v>
      </c>
      <c r="H39" s="12">
        <f t="shared" si="5"/>
        <v>45.2</v>
      </c>
    </row>
    <row r="40" spans="1:8" x14ac:dyDescent="0.25">
      <c r="A40" s="12">
        <v>25</v>
      </c>
      <c r="B40" s="13">
        <v>0.26</v>
      </c>
      <c r="C40" s="12">
        <v>40</v>
      </c>
      <c r="D40" s="12">
        <v>0.5</v>
      </c>
      <c r="E40" s="12">
        <v>200</v>
      </c>
      <c r="F40" s="12">
        <v>200</v>
      </c>
      <c r="G40" s="12">
        <v>147.19999999999999</v>
      </c>
      <c r="H40" s="12">
        <f t="shared" si="5"/>
        <v>47.199999999999989</v>
      </c>
    </row>
    <row r="41" spans="1:8" x14ac:dyDescent="0.25">
      <c r="A41" s="12">
        <v>25</v>
      </c>
      <c r="B41" s="13">
        <v>0.26</v>
      </c>
      <c r="C41" s="12">
        <v>50</v>
      </c>
      <c r="D41" s="12">
        <v>0.5</v>
      </c>
      <c r="E41" s="12">
        <v>300</v>
      </c>
      <c r="F41" s="12">
        <v>300</v>
      </c>
      <c r="G41" s="12">
        <v>197.5</v>
      </c>
      <c r="H41" s="12">
        <f t="shared" si="5"/>
        <v>47.5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E15" sqref="E15"/>
    </sheetView>
  </sheetViews>
  <sheetFormatPr defaultRowHeight="15" x14ac:dyDescent="0.25"/>
  <cols>
    <col min="1" max="8" width="9.140625" style="17"/>
    <col min="9" max="9" width="2.5703125" style="20" customWidth="1"/>
    <col min="10" max="16384" width="9.140625" style="17"/>
  </cols>
  <sheetData>
    <row r="1" spans="1:15" ht="18.75" x14ac:dyDescent="0.25">
      <c r="A1" s="15" t="s">
        <v>48</v>
      </c>
      <c r="B1" s="12"/>
      <c r="C1" s="12"/>
      <c r="D1" s="12"/>
      <c r="E1" s="12"/>
      <c r="F1" s="12"/>
      <c r="G1" s="12"/>
      <c r="H1" s="12"/>
      <c r="J1" s="2"/>
      <c r="K1" s="2"/>
      <c r="L1" s="2"/>
      <c r="M1" s="2"/>
      <c r="N1" s="2"/>
      <c r="O1" s="2"/>
    </row>
    <row r="2" spans="1:15" ht="45" x14ac:dyDescent="0.25">
      <c r="A2" s="10" t="s">
        <v>5</v>
      </c>
      <c r="B2" s="11" t="s">
        <v>0</v>
      </c>
      <c r="C2" s="10" t="s">
        <v>1</v>
      </c>
      <c r="D2" s="10" t="s">
        <v>2</v>
      </c>
      <c r="E2" s="10" t="s">
        <v>3</v>
      </c>
      <c r="F2" s="10" t="s">
        <v>4</v>
      </c>
      <c r="G2" s="10" t="s">
        <v>7</v>
      </c>
      <c r="H2" s="10" t="s">
        <v>6</v>
      </c>
      <c r="J2" s="2" t="s">
        <v>49</v>
      </c>
      <c r="K2" s="2" t="s">
        <v>11</v>
      </c>
      <c r="L2" s="2" t="s">
        <v>8</v>
      </c>
      <c r="M2" s="2" t="s">
        <v>9</v>
      </c>
      <c r="N2" s="2" t="s">
        <v>10</v>
      </c>
      <c r="O2" s="2" t="s">
        <v>12</v>
      </c>
    </row>
    <row r="3" spans="1:15" x14ac:dyDescent="0.25">
      <c r="A3" s="12">
        <v>0.1</v>
      </c>
      <c r="B3" s="13">
        <v>0.08</v>
      </c>
      <c r="C3" s="12">
        <v>5</v>
      </c>
      <c r="D3" s="12">
        <v>0.5</v>
      </c>
      <c r="E3" s="12">
        <v>50</v>
      </c>
      <c r="F3" s="12">
        <v>10</v>
      </c>
      <c r="G3" s="12">
        <v>32.299999999999997</v>
      </c>
      <c r="H3" s="12">
        <f t="shared" ref="H3:H31" si="0">G3-E3/2</f>
        <v>7.2999999999999972</v>
      </c>
      <c r="J3" s="3">
        <v>10</v>
      </c>
      <c r="K3" s="12">
        <v>7.2999999999999972</v>
      </c>
      <c r="L3" s="3">
        <v>8.2000000000000028</v>
      </c>
      <c r="M3" s="3">
        <v>9.7000000000000028</v>
      </c>
      <c r="N3" s="3">
        <v>8</v>
      </c>
      <c r="O3" s="3">
        <v>3</v>
      </c>
    </row>
    <row r="4" spans="1:15" x14ac:dyDescent="0.25">
      <c r="A4" s="12">
        <v>0.1</v>
      </c>
      <c r="B4" s="13">
        <v>0.08</v>
      </c>
      <c r="C4" s="12">
        <v>5</v>
      </c>
      <c r="D4" s="12">
        <v>0.5</v>
      </c>
      <c r="E4" s="12">
        <v>50</v>
      </c>
      <c r="F4" s="12">
        <v>25</v>
      </c>
      <c r="G4" s="12">
        <v>32.9</v>
      </c>
      <c r="H4" s="12">
        <f t="shared" si="0"/>
        <v>7.8999999999999986</v>
      </c>
      <c r="J4" s="3">
        <v>25</v>
      </c>
      <c r="K4" s="12">
        <v>7.8999999999999986</v>
      </c>
      <c r="L4" s="3">
        <v>10.899999999999999</v>
      </c>
      <c r="M4" s="3">
        <v>14.299999999999997</v>
      </c>
      <c r="N4" s="3">
        <v>19.100000000000001</v>
      </c>
      <c r="O4" s="3">
        <v>20.5</v>
      </c>
    </row>
    <row r="5" spans="1:15" x14ac:dyDescent="0.25">
      <c r="A5" s="12">
        <v>0.1</v>
      </c>
      <c r="B5" s="13">
        <v>0.08</v>
      </c>
      <c r="C5" s="12">
        <v>5</v>
      </c>
      <c r="D5" s="12">
        <v>0.5</v>
      </c>
      <c r="E5" s="12">
        <v>50</v>
      </c>
      <c r="F5" s="12">
        <v>50</v>
      </c>
      <c r="G5" s="12">
        <v>32.9</v>
      </c>
      <c r="H5" s="12">
        <f t="shared" si="0"/>
        <v>7.8999999999999986</v>
      </c>
      <c r="J5" s="3">
        <v>50</v>
      </c>
      <c r="K5" s="12">
        <v>7.8999999999999986</v>
      </c>
      <c r="L5" s="3">
        <v>11.5</v>
      </c>
      <c r="M5" s="3">
        <v>16</v>
      </c>
      <c r="N5" s="3">
        <v>25.799999999999997</v>
      </c>
      <c r="O5" s="3">
        <v>33.1</v>
      </c>
    </row>
    <row r="6" spans="1:15" x14ac:dyDescent="0.25">
      <c r="A6" s="12">
        <v>0.1</v>
      </c>
      <c r="B6" s="13">
        <v>0.08</v>
      </c>
      <c r="C6" s="12">
        <v>5</v>
      </c>
      <c r="D6" s="12">
        <v>0.5</v>
      </c>
      <c r="E6" s="12">
        <v>50</v>
      </c>
      <c r="F6" s="12">
        <v>75</v>
      </c>
      <c r="G6" s="12">
        <v>32.9</v>
      </c>
      <c r="H6" s="12">
        <f t="shared" si="0"/>
        <v>7.8999999999999986</v>
      </c>
      <c r="J6" s="3">
        <v>75</v>
      </c>
      <c r="K6" s="12">
        <v>7.8999999999999986</v>
      </c>
      <c r="L6" s="3">
        <v>11.5</v>
      </c>
      <c r="M6" s="3">
        <v>16.200000000000003</v>
      </c>
      <c r="N6" s="3">
        <v>28.5</v>
      </c>
      <c r="O6" s="3">
        <v>39.299999999999997</v>
      </c>
    </row>
    <row r="7" spans="1:15" x14ac:dyDescent="0.25">
      <c r="A7" s="12">
        <v>0.1</v>
      </c>
      <c r="B7" s="13">
        <v>0.08</v>
      </c>
      <c r="C7" s="12">
        <v>5</v>
      </c>
      <c r="D7" s="12">
        <v>0.5</v>
      </c>
      <c r="E7" s="12">
        <v>50</v>
      </c>
      <c r="F7" s="12">
        <v>100</v>
      </c>
      <c r="G7" s="12">
        <v>32.9</v>
      </c>
      <c r="H7" s="12">
        <f t="shared" si="0"/>
        <v>7.8999999999999986</v>
      </c>
      <c r="J7" s="3">
        <v>100</v>
      </c>
      <c r="K7" s="12">
        <v>7.8999999999999986</v>
      </c>
      <c r="L7" s="3">
        <v>11.5</v>
      </c>
      <c r="M7" s="3">
        <v>16.200000000000003</v>
      </c>
      <c r="N7" s="3">
        <v>29.5</v>
      </c>
      <c r="O7" s="3">
        <v>42.599999999999994</v>
      </c>
    </row>
    <row r="8" spans="1:15" ht="45" x14ac:dyDescent="0.25">
      <c r="A8" s="10" t="s">
        <v>5</v>
      </c>
      <c r="B8" s="11" t="s">
        <v>0</v>
      </c>
      <c r="C8" s="10" t="s">
        <v>1</v>
      </c>
      <c r="D8" s="10" t="s">
        <v>2</v>
      </c>
      <c r="E8" s="10" t="s">
        <v>3</v>
      </c>
      <c r="F8" s="10" t="s">
        <v>4</v>
      </c>
      <c r="G8" s="10" t="s">
        <v>7</v>
      </c>
      <c r="H8" s="10" t="s">
        <v>6</v>
      </c>
      <c r="J8" s="2"/>
      <c r="K8" s="2"/>
      <c r="L8" s="2"/>
      <c r="M8" s="2"/>
      <c r="N8" s="2"/>
      <c r="O8" s="2"/>
    </row>
    <row r="9" spans="1:15" x14ac:dyDescent="0.25">
      <c r="A9" s="12">
        <v>1</v>
      </c>
      <c r="B9" s="13">
        <v>0.21</v>
      </c>
      <c r="C9" s="12">
        <v>5</v>
      </c>
      <c r="D9" s="12">
        <v>0.5</v>
      </c>
      <c r="E9" s="12">
        <v>50</v>
      </c>
      <c r="F9" s="12">
        <v>10</v>
      </c>
      <c r="G9" s="12">
        <v>33.200000000000003</v>
      </c>
      <c r="H9" s="12">
        <f t="shared" si="0"/>
        <v>8.2000000000000028</v>
      </c>
      <c r="J9" s="3"/>
      <c r="K9" s="12"/>
      <c r="L9" s="3"/>
      <c r="M9" s="3"/>
      <c r="N9" s="3"/>
      <c r="O9" s="3"/>
    </row>
    <row r="10" spans="1:15" x14ac:dyDescent="0.25">
      <c r="A10" s="12">
        <v>1</v>
      </c>
      <c r="B10" s="13">
        <v>0.21</v>
      </c>
      <c r="C10" s="12">
        <v>5</v>
      </c>
      <c r="D10" s="12">
        <v>0.5</v>
      </c>
      <c r="E10" s="12">
        <v>50</v>
      </c>
      <c r="F10" s="12">
        <v>25</v>
      </c>
      <c r="G10" s="12">
        <v>35.9</v>
      </c>
      <c r="H10" s="12">
        <f t="shared" si="0"/>
        <v>10.899999999999999</v>
      </c>
      <c r="J10" s="3"/>
      <c r="K10" s="12"/>
      <c r="L10" s="3"/>
      <c r="M10" s="3"/>
      <c r="N10" s="3"/>
      <c r="O10" s="3"/>
    </row>
    <row r="11" spans="1:15" x14ac:dyDescent="0.25">
      <c r="A11" s="12">
        <v>1</v>
      </c>
      <c r="B11" s="13">
        <v>0.21</v>
      </c>
      <c r="C11" s="12">
        <v>5</v>
      </c>
      <c r="D11" s="12">
        <v>0.5</v>
      </c>
      <c r="E11" s="12">
        <v>50</v>
      </c>
      <c r="F11" s="12">
        <v>50</v>
      </c>
      <c r="G11" s="12">
        <v>36.5</v>
      </c>
      <c r="H11" s="12">
        <f t="shared" si="0"/>
        <v>11.5</v>
      </c>
      <c r="J11" s="3"/>
      <c r="K11" s="12"/>
      <c r="L11" s="3"/>
      <c r="M11" s="3"/>
      <c r="N11" s="3"/>
      <c r="O11" s="3"/>
    </row>
    <row r="12" spans="1:15" x14ac:dyDescent="0.25">
      <c r="A12" s="12">
        <v>1</v>
      </c>
      <c r="B12" s="13">
        <v>0.21</v>
      </c>
      <c r="C12" s="12">
        <v>5</v>
      </c>
      <c r="D12" s="12">
        <v>0.5</v>
      </c>
      <c r="E12" s="12">
        <v>50</v>
      </c>
      <c r="F12" s="12">
        <v>75</v>
      </c>
      <c r="G12" s="12">
        <v>36.5</v>
      </c>
      <c r="H12" s="12">
        <f t="shared" si="0"/>
        <v>11.5</v>
      </c>
      <c r="J12" s="3"/>
      <c r="K12" s="12"/>
      <c r="L12" s="3"/>
      <c r="M12" s="3"/>
      <c r="N12" s="3"/>
      <c r="O12" s="3"/>
    </row>
    <row r="13" spans="1:15" x14ac:dyDescent="0.25">
      <c r="A13" s="12">
        <v>1</v>
      </c>
      <c r="B13" s="13">
        <v>0.21</v>
      </c>
      <c r="C13" s="12">
        <v>5</v>
      </c>
      <c r="D13" s="12">
        <v>0.5</v>
      </c>
      <c r="E13" s="12">
        <v>50</v>
      </c>
      <c r="F13" s="12">
        <v>100</v>
      </c>
      <c r="G13" s="12">
        <v>36.5</v>
      </c>
      <c r="H13" s="12">
        <f t="shared" si="0"/>
        <v>11.5</v>
      </c>
      <c r="J13" s="3"/>
      <c r="K13" s="12"/>
      <c r="L13" s="3"/>
      <c r="M13" s="3"/>
      <c r="N13" s="3"/>
      <c r="O13" s="3"/>
    </row>
    <row r="14" spans="1:15" ht="45" x14ac:dyDescent="0.25">
      <c r="A14" s="10" t="s">
        <v>5</v>
      </c>
      <c r="B14" s="11" t="s">
        <v>0</v>
      </c>
      <c r="C14" s="10" t="s">
        <v>1</v>
      </c>
      <c r="D14" s="10" t="s">
        <v>2</v>
      </c>
      <c r="E14" s="10" t="s">
        <v>3</v>
      </c>
      <c r="F14" s="10" t="s">
        <v>4</v>
      </c>
      <c r="G14" s="10" t="s">
        <v>7</v>
      </c>
      <c r="H14" s="10" t="s">
        <v>6</v>
      </c>
    </row>
    <row r="15" spans="1:15" x14ac:dyDescent="0.25">
      <c r="A15" s="12">
        <v>2</v>
      </c>
      <c r="B15" s="13">
        <v>0.21</v>
      </c>
      <c r="C15" s="12">
        <v>5</v>
      </c>
      <c r="D15" s="12">
        <v>0.5</v>
      </c>
      <c r="E15" s="12">
        <v>50</v>
      </c>
      <c r="F15" s="12">
        <v>10</v>
      </c>
      <c r="G15" s="12">
        <v>34.700000000000003</v>
      </c>
      <c r="H15" s="12">
        <f t="shared" si="0"/>
        <v>9.7000000000000028</v>
      </c>
    </row>
    <row r="16" spans="1:15" x14ac:dyDescent="0.25">
      <c r="A16" s="12">
        <v>2</v>
      </c>
      <c r="B16" s="13">
        <v>0.21</v>
      </c>
      <c r="C16" s="12">
        <v>5</v>
      </c>
      <c r="D16" s="12">
        <v>0.5</v>
      </c>
      <c r="E16" s="12">
        <v>50</v>
      </c>
      <c r="F16" s="12">
        <v>25</v>
      </c>
      <c r="G16" s="12">
        <v>39.299999999999997</v>
      </c>
      <c r="H16" s="12">
        <f t="shared" si="0"/>
        <v>14.299999999999997</v>
      </c>
    </row>
    <row r="17" spans="1:8" x14ac:dyDescent="0.25">
      <c r="A17" s="12">
        <v>2</v>
      </c>
      <c r="B17" s="13">
        <v>0.21</v>
      </c>
      <c r="C17" s="12">
        <v>5</v>
      </c>
      <c r="D17" s="12">
        <v>0.5</v>
      </c>
      <c r="E17" s="12">
        <v>50</v>
      </c>
      <c r="F17" s="12">
        <v>50</v>
      </c>
      <c r="G17" s="12">
        <v>41</v>
      </c>
      <c r="H17" s="12">
        <f t="shared" si="0"/>
        <v>16</v>
      </c>
    </row>
    <row r="18" spans="1:8" x14ac:dyDescent="0.25">
      <c r="A18" s="12">
        <v>2</v>
      </c>
      <c r="B18" s="13">
        <v>0.21</v>
      </c>
      <c r="C18" s="12">
        <v>5</v>
      </c>
      <c r="D18" s="12">
        <v>0.5</v>
      </c>
      <c r="E18" s="12">
        <v>50</v>
      </c>
      <c r="F18" s="12">
        <v>75</v>
      </c>
      <c r="G18" s="12">
        <v>41.2</v>
      </c>
      <c r="H18" s="12">
        <f t="shared" si="0"/>
        <v>16.200000000000003</v>
      </c>
    </row>
    <row r="19" spans="1:8" x14ac:dyDescent="0.25">
      <c r="A19" s="12">
        <v>2</v>
      </c>
      <c r="B19" s="13">
        <v>0.21</v>
      </c>
      <c r="C19" s="12">
        <v>5</v>
      </c>
      <c r="D19" s="12">
        <v>0.5</v>
      </c>
      <c r="E19" s="12">
        <v>50</v>
      </c>
      <c r="F19" s="12">
        <v>100</v>
      </c>
      <c r="G19" s="12">
        <v>41.2</v>
      </c>
      <c r="H19" s="12">
        <f t="shared" si="0"/>
        <v>16.200000000000003</v>
      </c>
    </row>
    <row r="20" spans="1:8" ht="45" x14ac:dyDescent="0.25">
      <c r="A20" s="10" t="s">
        <v>5</v>
      </c>
      <c r="B20" s="11" t="s">
        <v>0</v>
      </c>
      <c r="C20" s="10" t="s">
        <v>1</v>
      </c>
      <c r="D20" s="10" t="s">
        <v>2</v>
      </c>
      <c r="E20" s="10" t="s">
        <v>3</v>
      </c>
      <c r="F20" s="10" t="s">
        <v>4</v>
      </c>
      <c r="G20" s="10" t="s">
        <v>7</v>
      </c>
      <c r="H20" s="10" t="s">
        <v>6</v>
      </c>
    </row>
    <row r="21" spans="1:8" x14ac:dyDescent="0.25">
      <c r="A21" s="12">
        <v>10</v>
      </c>
      <c r="B21" s="13">
        <v>0.26</v>
      </c>
      <c r="C21" s="12">
        <v>5</v>
      </c>
      <c r="D21" s="12">
        <v>0.5</v>
      </c>
      <c r="E21" s="12">
        <v>50</v>
      </c>
      <c r="F21" s="12">
        <v>10</v>
      </c>
      <c r="G21" s="12">
        <v>33</v>
      </c>
      <c r="H21" s="12">
        <f t="shared" si="0"/>
        <v>8</v>
      </c>
    </row>
    <row r="22" spans="1:8" x14ac:dyDescent="0.25">
      <c r="A22" s="12">
        <v>10</v>
      </c>
      <c r="B22" s="13">
        <v>0.26</v>
      </c>
      <c r="C22" s="12">
        <v>5</v>
      </c>
      <c r="D22" s="12">
        <v>0.5</v>
      </c>
      <c r="E22" s="12">
        <v>50</v>
      </c>
      <c r="F22" s="12">
        <v>25</v>
      </c>
      <c r="G22" s="12">
        <v>44.1</v>
      </c>
      <c r="H22" s="12">
        <f t="shared" si="0"/>
        <v>19.100000000000001</v>
      </c>
    </row>
    <row r="23" spans="1:8" x14ac:dyDescent="0.25">
      <c r="A23" s="12">
        <v>10</v>
      </c>
      <c r="B23" s="13">
        <v>0.26</v>
      </c>
      <c r="C23" s="12">
        <v>5</v>
      </c>
      <c r="D23" s="12">
        <v>0.5</v>
      </c>
      <c r="E23" s="12">
        <v>50</v>
      </c>
      <c r="F23" s="12">
        <v>50</v>
      </c>
      <c r="G23" s="12">
        <v>50.8</v>
      </c>
      <c r="H23" s="12">
        <f t="shared" si="0"/>
        <v>25.799999999999997</v>
      </c>
    </row>
    <row r="24" spans="1:8" x14ac:dyDescent="0.25">
      <c r="A24" s="12">
        <v>10</v>
      </c>
      <c r="B24" s="13">
        <v>0.26</v>
      </c>
      <c r="C24" s="12">
        <v>5</v>
      </c>
      <c r="D24" s="12">
        <v>0.5</v>
      </c>
      <c r="E24" s="12">
        <v>50</v>
      </c>
      <c r="F24" s="12">
        <v>75</v>
      </c>
      <c r="G24" s="12">
        <v>53.5</v>
      </c>
      <c r="H24" s="12">
        <f t="shared" si="0"/>
        <v>28.5</v>
      </c>
    </row>
    <row r="25" spans="1:8" x14ac:dyDescent="0.25">
      <c r="A25" s="12">
        <v>10</v>
      </c>
      <c r="B25" s="13">
        <v>0.26</v>
      </c>
      <c r="C25" s="12">
        <v>5</v>
      </c>
      <c r="D25" s="12">
        <v>0.5</v>
      </c>
      <c r="E25" s="12">
        <v>50</v>
      </c>
      <c r="F25" s="12">
        <v>100</v>
      </c>
      <c r="G25" s="12">
        <v>54.5</v>
      </c>
      <c r="H25" s="12">
        <f t="shared" si="0"/>
        <v>29.5</v>
      </c>
    </row>
    <row r="26" spans="1:8" ht="45" x14ac:dyDescent="0.25">
      <c r="A26" s="10" t="s">
        <v>5</v>
      </c>
      <c r="B26" s="11" t="s">
        <v>0</v>
      </c>
      <c r="C26" s="10" t="s">
        <v>1</v>
      </c>
      <c r="D26" s="10" t="s">
        <v>2</v>
      </c>
      <c r="E26" s="10" t="s">
        <v>3</v>
      </c>
      <c r="F26" s="10" t="s">
        <v>4</v>
      </c>
      <c r="G26" s="10" t="s">
        <v>7</v>
      </c>
      <c r="H26" s="10" t="s">
        <v>6</v>
      </c>
    </row>
    <row r="27" spans="1:8" x14ac:dyDescent="0.25">
      <c r="A27" s="12">
        <v>25</v>
      </c>
      <c r="B27" s="13">
        <v>0.26</v>
      </c>
      <c r="C27" s="12">
        <v>5</v>
      </c>
      <c r="D27" s="12">
        <v>0.5</v>
      </c>
      <c r="E27" s="12">
        <v>50</v>
      </c>
      <c r="F27" s="12">
        <v>10</v>
      </c>
      <c r="G27" s="12">
        <v>28</v>
      </c>
      <c r="H27" s="12">
        <f t="shared" si="0"/>
        <v>3</v>
      </c>
    </row>
    <row r="28" spans="1:8" x14ac:dyDescent="0.25">
      <c r="A28" s="12">
        <v>25</v>
      </c>
      <c r="B28" s="13">
        <v>0.26</v>
      </c>
      <c r="C28" s="12">
        <v>10</v>
      </c>
      <c r="D28" s="12">
        <v>0.5</v>
      </c>
      <c r="E28" s="12">
        <v>50</v>
      </c>
      <c r="F28" s="12">
        <v>25</v>
      </c>
      <c r="G28" s="12">
        <v>45.5</v>
      </c>
      <c r="H28" s="12">
        <f t="shared" si="0"/>
        <v>20.5</v>
      </c>
    </row>
    <row r="29" spans="1:8" x14ac:dyDescent="0.25">
      <c r="A29" s="12">
        <v>25</v>
      </c>
      <c r="B29" s="13">
        <v>0.26</v>
      </c>
      <c r="C29" s="12">
        <v>15</v>
      </c>
      <c r="D29" s="12">
        <v>0.5</v>
      </c>
      <c r="E29" s="12">
        <v>50</v>
      </c>
      <c r="F29" s="12">
        <v>50</v>
      </c>
      <c r="G29" s="12">
        <v>58.1</v>
      </c>
      <c r="H29" s="12">
        <f t="shared" si="0"/>
        <v>33.1</v>
      </c>
    </row>
    <row r="30" spans="1:8" x14ac:dyDescent="0.25">
      <c r="A30" s="12">
        <v>25</v>
      </c>
      <c r="B30" s="13">
        <v>0.26</v>
      </c>
      <c r="C30" s="12">
        <v>20</v>
      </c>
      <c r="D30" s="12">
        <v>0.5</v>
      </c>
      <c r="E30" s="12">
        <v>50</v>
      </c>
      <c r="F30" s="12">
        <v>75</v>
      </c>
      <c r="G30" s="12">
        <v>64.3</v>
      </c>
      <c r="H30" s="12">
        <f t="shared" si="0"/>
        <v>39.299999999999997</v>
      </c>
    </row>
    <row r="31" spans="1:8" x14ac:dyDescent="0.25">
      <c r="A31" s="12">
        <v>25</v>
      </c>
      <c r="B31" s="13">
        <v>0.26</v>
      </c>
      <c r="C31" s="12">
        <v>30</v>
      </c>
      <c r="D31" s="12">
        <v>0.5</v>
      </c>
      <c r="E31" s="12">
        <v>50</v>
      </c>
      <c r="F31" s="12">
        <v>100</v>
      </c>
      <c r="G31" s="12">
        <v>67.599999999999994</v>
      </c>
      <c r="H31" s="12">
        <f t="shared" si="0"/>
        <v>42.599999999999994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J1" sqref="J1:N8"/>
    </sheetView>
  </sheetViews>
  <sheetFormatPr defaultRowHeight="15" x14ac:dyDescent="0.25"/>
  <cols>
    <col min="1" max="8" width="9.140625" style="17"/>
    <col min="9" max="9" width="2.5703125" style="20" customWidth="1"/>
    <col min="10" max="10" width="12.140625" style="17" customWidth="1"/>
    <col min="11" max="16384" width="9.140625" style="17"/>
  </cols>
  <sheetData>
    <row r="1" spans="1:14" ht="45" x14ac:dyDescent="0.25">
      <c r="A1" s="2" t="s">
        <v>5</v>
      </c>
      <c r="B1" s="6" t="s">
        <v>0</v>
      </c>
      <c r="C1" s="2" t="s">
        <v>1</v>
      </c>
      <c r="D1" s="2" t="s">
        <v>2</v>
      </c>
      <c r="E1" s="2" t="s">
        <v>3</v>
      </c>
      <c r="F1" s="2" t="s">
        <v>4</v>
      </c>
      <c r="G1" s="2" t="s">
        <v>7</v>
      </c>
      <c r="H1" s="2" t="s">
        <v>6</v>
      </c>
      <c r="J1" s="2" t="s">
        <v>32</v>
      </c>
      <c r="K1" s="2" t="s">
        <v>8</v>
      </c>
      <c r="L1" s="2" t="s">
        <v>9</v>
      </c>
      <c r="M1" s="2" t="s">
        <v>10</v>
      </c>
      <c r="N1" s="2" t="s">
        <v>12</v>
      </c>
    </row>
    <row r="2" spans="1:14" x14ac:dyDescent="0.25">
      <c r="A2" s="3">
        <v>0.1</v>
      </c>
      <c r="B2" s="7">
        <v>0.08</v>
      </c>
      <c r="C2" s="3">
        <v>5</v>
      </c>
      <c r="D2" s="3">
        <v>0.5</v>
      </c>
      <c r="E2" s="3">
        <v>50</v>
      </c>
      <c r="F2" s="3">
        <v>50</v>
      </c>
      <c r="G2" s="3"/>
      <c r="H2" s="3"/>
      <c r="J2" s="7">
        <v>0.16</v>
      </c>
      <c r="K2" s="3">
        <v>14.399999999999999</v>
      </c>
      <c r="L2" s="3">
        <v>20</v>
      </c>
      <c r="M2" s="3">
        <v>37.700000000000003</v>
      </c>
      <c r="N2" s="3">
        <v>48</v>
      </c>
    </row>
    <row r="3" spans="1:14" x14ac:dyDescent="0.25">
      <c r="A3" s="3">
        <v>0.1</v>
      </c>
      <c r="B3" s="7">
        <v>0.08</v>
      </c>
      <c r="C3" s="3">
        <v>10</v>
      </c>
      <c r="D3" s="3">
        <v>0.5</v>
      </c>
      <c r="E3" s="3">
        <v>50</v>
      </c>
      <c r="F3" s="3">
        <v>50</v>
      </c>
      <c r="G3" s="3"/>
      <c r="H3" s="3"/>
      <c r="J3" s="7">
        <v>0.19</v>
      </c>
      <c r="K3" s="3">
        <v>12.5</v>
      </c>
      <c r="L3" s="3">
        <v>17.399999999999999</v>
      </c>
      <c r="M3" s="3">
        <v>33.1</v>
      </c>
      <c r="N3" s="3">
        <v>42.3</v>
      </c>
    </row>
    <row r="4" spans="1:14" x14ac:dyDescent="0.25">
      <c r="A4" s="3">
        <v>0.1</v>
      </c>
      <c r="B4" s="7">
        <v>0.08</v>
      </c>
      <c r="C4" s="3">
        <v>15</v>
      </c>
      <c r="D4" s="3">
        <v>0.5</v>
      </c>
      <c r="E4" s="3">
        <v>50</v>
      </c>
      <c r="F4" s="3">
        <v>50</v>
      </c>
      <c r="G4" s="3"/>
      <c r="H4" s="3"/>
      <c r="J4" s="7">
        <v>0.22</v>
      </c>
      <c r="K4" s="3">
        <v>11</v>
      </c>
      <c r="L4" s="3">
        <v>15.399999999999999</v>
      </c>
      <c r="M4" s="3">
        <v>29.5</v>
      </c>
      <c r="N4" s="3">
        <v>37.799999999999997</v>
      </c>
    </row>
    <row r="5" spans="1:14" x14ac:dyDescent="0.25">
      <c r="A5" s="3">
        <v>0.1</v>
      </c>
      <c r="B5" s="7">
        <v>0.08</v>
      </c>
      <c r="C5" s="3">
        <v>20</v>
      </c>
      <c r="D5" s="3">
        <v>0.5</v>
      </c>
      <c r="E5" s="3">
        <v>50</v>
      </c>
      <c r="F5" s="3">
        <v>50</v>
      </c>
      <c r="G5" s="3"/>
      <c r="H5" s="3"/>
      <c r="J5" s="7">
        <v>0.25</v>
      </c>
      <c r="K5" s="3">
        <v>9.7999999999999972</v>
      </c>
      <c r="L5" s="3">
        <v>13.799999999999997</v>
      </c>
      <c r="M5" s="3">
        <v>26.700000000000003</v>
      </c>
      <c r="N5" s="3">
        <v>34.299999999999997</v>
      </c>
    </row>
    <row r="6" spans="1:14" x14ac:dyDescent="0.25">
      <c r="A6" s="3">
        <v>0.1</v>
      </c>
      <c r="B6" s="7">
        <v>0.08</v>
      </c>
      <c r="C6" s="3">
        <v>30</v>
      </c>
      <c r="D6" s="3">
        <v>0.5</v>
      </c>
      <c r="E6" s="3">
        <v>50</v>
      </c>
      <c r="F6" s="3">
        <v>50</v>
      </c>
      <c r="G6" s="3"/>
      <c r="H6" s="3"/>
      <c r="J6" s="7">
        <v>0.28000000000000003</v>
      </c>
      <c r="K6" s="3">
        <v>8.7999999999999972</v>
      </c>
      <c r="L6" s="3">
        <v>12.399999999999999</v>
      </c>
      <c r="M6" s="3">
        <v>24.299999999999997</v>
      </c>
      <c r="N6" s="3">
        <v>31.200000000000003</v>
      </c>
    </row>
    <row r="7" spans="1:14" x14ac:dyDescent="0.25">
      <c r="A7" s="3">
        <v>0.1</v>
      </c>
      <c r="B7" s="7">
        <v>0.08</v>
      </c>
      <c r="C7" s="3">
        <v>40</v>
      </c>
      <c r="D7" s="3">
        <v>0.5</v>
      </c>
      <c r="E7" s="3">
        <v>50</v>
      </c>
      <c r="F7" s="3">
        <v>50</v>
      </c>
      <c r="G7" s="3"/>
      <c r="H7" s="3"/>
      <c r="J7" s="7">
        <v>0.31</v>
      </c>
      <c r="K7" s="3">
        <v>8</v>
      </c>
      <c r="L7" s="3">
        <v>11.299999999999997</v>
      </c>
      <c r="M7" s="3">
        <v>22.299999999999997</v>
      </c>
      <c r="N7" s="3">
        <v>28.6</v>
      </c>
    </row>
    <row r="8" spans="1:14" x14ac:dyDescent="0.25">
      <c r="A8" s="3">
        <v>0.1</v>
      </c>
      <c r="B8" s="7">
        <v>0.08</v>
      </c>
      <c r="C8" s="3">
        <v>50</v>
      </c>
      <c r="D8" s="3">
        <v>0.5</v>
      </c>
      <c r="E8" s="3">
        <v>50</v>
      </c>
      <c r="F8" s="3">
        <v>50</v>
      </c>
      <c r="G8" s="3"/>
      <c r="H8" s="3"/>
      <c r="J8" s="7">
        <v>0.34</v>
      </c>
      <c r="K8" s="3">
        <v>7.2999999999999972</v>
      </c>
      <c r="L8" s="3">
        <v>10.299999999999997</v>
      </c>
      <c r="M8" s="3">
        <v>20.5</v>
      </c>
      <c r="N8" s="3">
        <v>26.5</v>
      </c>
    </row>
    <row r="9" spans="1:14" ht="45" x14ac:dyDescent="0.25">
      <c r="A9" s="2" t="s">
        <v>5</v>
      </c>
      <c r="B9" s="6" t="s">
        <v>0</v>
      </c>
      <c r="C9" s="2" t="s">
        <v>1</v>
      </c>
      <c r="D9" s="2" t="s">
        <v>2</v>
      </c>
      <c r="E9" s="2" t="s">
        <v>3</v>
      </c>
      <c r="F9" s="2" t="s">
        <v>4</v>
      </c>
      <c r="G9" s="2" t="s">
        <v>7</v>
      </c>
      <c r="H9" s="2" t="s">
        <v>6</v>
      </c>
    </row>
    <row r="10" spans="1:14" x14ac:dyDescent="0.25">
      <c r="A10" s="3">
        <v>1</v>
      </c>
      <c r="B10" s="7">
        <v>0.16</v>
      </c>
      <c r="C10" s="3">
        <v>5</v>
      </c>
      <c r="D10" s="3">
        <v>0.5</v>
      </c>
      <c r="E10" s="3">
        <v>50</v>
      </c>
      <c r="F10" s="3">
        <v>50</v>
      </c>
      <c r="G10" s="3">
        <v>39.4</v>
      </c>
      <c r="H10" s="3">
        <f>G10-F10/2</f>
        <v>14.399999999999999</v>
      </c>
    </row>
    <row r="11" spans="1:14" x14ac:dyDescent="0.25">
      <c r="A11" s="3">
        <v>1</v>
      </c>
      <c r="B11" s="7">
        <v>0.19</v>
      </c>
      <c r="C11" s="3">
        <v>10</v>
      </c>
      <c r="D11" s="3">
        <v>0.5</v>
      </c>
      <c r="E11" s="3">
        <v>50</v>
      </c>
      <c r="F11" s="3">
        <v>50</v>
      </c>
      <c r="G11" s="3">
        <v>37.5</v>
      </c>
      <c r="H11" s="3">
        <f t="shared" ref="H11:H16" si="0">G11-F11/2</f>
        <v>12.5</v>
      </c>
    </row>
    <row r="12" spans="1:14" x14ac:dyDescent="0.25">
      <c r="A12" s="3">
        <v>1</v>
      </c>
      <c r="B12" s="7">
        <v>0.22</v>
      </c>
      <c r="C12" s="3">
        <v>15</v>
      </c>
      <c r="D12" s="3">
        <v>0.5</v>
      </c>
      <c r="E12" s="3">
        <v>50</v>
      </c>
      <c r="F12" s="3">
        <v>50</v>
      </c>
      <c r="G12" s="3">
        <v>36</v>
      </c>
      <c r="H12" s="3">
        <f t="shared" si="0"/>
        <v>11</v>
      </c>
    </row>
    <row r="13" spans="1:14" x14ac:dyDescent="0.25">
      <c r="A13" s="3">
        <v>1</v>
      </c>
      <c r="B13" s="7">
        <v>0.25</v>
      </c>
      <c r="C13" s="3">
        <v>20</v>
      </c>
      <c r="D13" s="3">
        <v>0.5</v>
      </c>
      <c r="E13" s="3">
        <v>50</v>
      </c>
      <c r="F13" s="3">
        <v>50</v>
      </c>
      <c r="G13" s="3">
        <v>34.799999999999997</v>
      </c>
      <c r="H13" s="3">
        <f t="shared" si="0"/>
        <v>9.7999999999999972</v>
      </c>
    </row>
    <row r="14" spans="1:14" x14ac:dyDescent="0.25">
      <c r="A14" s="3">
        <v>1</v>
      </c>
      <c r="B14" s="7">
        <v>0.28000000000000003</v>
      </c>
      <c r="C14" s="3">
        <v>30</v>
      </c>
      <c r="D14" s="3">
        <v>0.5</v>
      </c>
      <c r="E14" s="3">
        <v>50</v>
      </c>
      <c r="F14" s="3">
        <v>50</v>
      </c>
      <c r="G14" s="3">
        <v>33.799999999999997</v>
      </c>
      <c r="H14" s="3">
        <f t="shared" si="0"/>
        <v>8.7999999999999972</v>
      </c>
    </row>
    <row r="15" spans="1:14" x14ac:dyDescent="0.25">
      <c r="A15" s="3">
        <v>1</v>
      </c>
      <c r="B15" s="7">
        <v>0.31</v>
      </c>
      <c r="C15" s="3">
        <v>40</v>
      </c>
      <c r="D15" s="3">
        <v>0.5</v>
      </c>
      <c r="E15" s="3">
        <v>50</v>
      </c>
      <c r="F15" s="3">
        <v>50</v>
      </c>
      <c r="G15" s="3">
        <v>33</v>
      </c>
      <c r="H15" s="3">
        <f t="shared" si="0"/>
        <v>8</v>
      </c>
    </row>
    <row r="16" spans="1:14" x14ac:dyDescent="0.25">
      <c r="A16" s="3">
        <v>1</v>
      </c>
      <c r="B16" s="7">
        <v>0.34</v>
      </c>
      <c r="C16" s="3">
        <v>50</v>
      </c>
      <c r="D16" s="3">
        <v>0.5</v>
      </c>
      <c r="E16" s="3">
        <v>50</v>
      </c>
      <c r="F16" s="3">
        <v>50</v>
      </c>
      <c r="G16" s="3">
        <v>32.299999999999997</v>
      </c>
      <c r="H16" s="3">
        <f t="shared" si="0"/>
        <v>7.2999999999999972</v>
      </c>
    </row>
    <row r="17" spans="1:8" ht="45" x14ac:dyDescent="0.25">
      <c r="A17" s="2" t="s">
        <v>5</v>
      </c>
      <c r="B17" s="6" t="s">
        <v>0</v>
      </c>
      <c r="C17" s="2" t="s">
        <v>1</v>
      </c>
      <c r="D17" s="2" t="s">
        <v>2</v>
      </c>
      <c r="E17" s="2" t="s">
        <v>3</v>
      </c>
      <c r="F17" s="2" t="s">
        <v>4</v>
      </c>
      <c r="G17" s="2" t="s">
        <v>7</v>
      </c>
      <c r="H17" s="2" t="s">
        <v>6</v>
      </c>
    </row>
    <row r="18" spans="1:8" x14ac:dyDescent="0.25">
      <c r="A18" s="3">
        <v>2</v>
      </c>
      <c r="B18" s="7">
        <v>0.16</v>
      </c>
      <c r="C18" s="3">
        <v>5</v>
      </c>
      <c r="D18" s="3">
        <v>0.5</v>
      </c>
      <c r="E18" s="3">
        <v>50</v>
      </c>
      <c r="F18" s="3">
        <v>50</v>
      </c>
      <c r="G18" s="3">
        <v>45</v>
      </c>
      <c r="H18" s="3">
        <f>G18-F18/2</f>
        <v>20</v>
      </c>
    </row>
    <row r="19" spans="1:8" x14ac:dyDescent="0.25">
      <c r="A19" s="3">
        <v>2</v>
      </c>
      <c r="B19" s="7">
        <v>0.19</v>
      </c>
      <c r="C19" s="3">
        <v>10</v>
      </c>
      <c r="D19" s="3">
        <v>0.5</v>
      </c>
      <c r="E19" s="3">
        <v>50</v>
      </c>
      <c r="F19" s="3">
        <v>50</v>
      </c>
      <c r="G19" s="3">
        <v>42.4</v>
      </c>
      <c r="H19" s="3">
        <f t="shared" ref="H19:H24" si="1">G19-F19/2</f>
        <v>17.399999999999999</v>
      </c>
    </row>
    <row r="20" spans="1:8" x14ac:dyDescent="0.25">
      <c r="A20" s="3">
        <v>2</v>
      </c>
      <c r="B20" s="7">
        <v>0.22</v>
      </c>
      <c r="C20" s="3">
        <v>15</v>
      </c>
      <c r="D20" s="3">
        <v>0.5</v>
      </c>
      <c r="E20" s="3">
        <v>50</v>
      </c>
      <c r="F20" s="3">
        <v>50</v>
      </c>
      <c r="G20" s="3">
        <v>40.4</v>
      </c>
      <c r="H20" s="3">
        <f t="shared" si="1"/>
        <v>15.399999999999999</v>
      </c>
    </row>
    <row r="21" spans="1:8" x14ac:dyDescent="0.25">
      <c r="A21" s="3">
        <v>2</v>
      </c>
      <c r="B21" s="7">
        <v>0.25</v>
      </c>
      <c r="C21" s="3">
        <v>20</v>
      </c>
      <c r="D21" s="3">
        <v>0.5</v>
      </c>
      <c r="E21" s="3">
        <v>50</v>
      </c>
      <c r="F21" s="3">
        <v>50</v>
      </c>
      <c r="G21" s="3">
        <v>38.799999999999997</v>
      </c>
      <c r="H21" s="3">
        <f t="shared" si="1"/>
        <v>13.799999999999997</v>
      </c>
    </row>
    <row r="22" spans="1:8" x14ac:dyDescent="0.25">
      <c r="A22" s="3">
        <v>2</v>
      </c>
      <c r="B22" s="7">
        <v>0.28000000000000003</v>
      </c>
      <c r="C22" s="3">
        <v>30</v>
      </c>
      <c r="D22" s="3">
        <v>0.5</v>
      </c>
      <c r="E22" s="3">
        <v>50</v>
      </c>
      <c r="F22" s="3">
        <v>50</v>
      </c>
      <c r="G22" s="3">
        <v>37.4</v>
      </c>
      <c r="H22" s="3">
        <f t="shared" si="1"/>
        <v>12.399999999999999</v>
      </c>
    </row>
    <row r="23" spans="1:8" x14ac:dyDescent="0.25">
      <c r="A23" s="3">
        <v>2</v>
      </c>
      <c r="B23" s="7">
        <v>0.31</v>
      </c>
      <c r="C23" s="3">
        <v>40</v>
      </c>
      <c r="D23" s="3">
        <v>0.5</v>
      </c>
      <c r="E23" s="3">
        <v>50</v>
      </c>
      <c r="F23" s="3">
        <v>50</v>
      </c>
      <c r="G23" s="3">
        <v>36.299999999999997</v>
      </c>
      <c r="H23" s="3">
        <f t="shared" si="1"/>
        <v>11.299999999999997</v>
      </c>
    </row>
    <row r="24" spans="1:8" x14ac:dyDescent="0.25">
      <c r="A24" s="3">
        <v>2</v>
      </c>
      <c r="B24" s="7">
        <v>0.34</v>
      </c>
      <c r="C24" s="3">
        <v>50</v>
      </c>
      <c r="D24" s="3">
        <v>0.5</v>
      </c>
      <c r="E24" s="3">
        <v>50</v>
      </c>
      <c r="F24" s="3">
        <v>50</v>
      </c>
      <c r="G24" s="3">
        <v>35.299999999999997</v>
      </c>
      <c r="H24" s="3">
        <f t="shared" si="1"/>
        <v>10.299999999999997</v>
      </c>
    </row>
    <row r="25" spans="1:8" ht="45" x14ac:dyDescent="0.25">
      <c r="A25" s="2" t="s">
        <v>5</v>
      </c>
      <c r="B25" s="6" t="s">
        <v>0</v>
      </c>
      <c r="C25" s="2" t="s">
        <v>1</v>
      </c>
      <c r="D25" s="2" t="s">
        <v>2</v>
      </c>
      <c r="E25" s="2" t="s">
        <v>3</v>
      </c>
      <c r="F25" s="2" t="s">
        <v>4</v>
      </c>
      <c r="G25" s="2" t="s">
        <v>7</v>
      </c>
      <c r="H25" s="2" t="s">
        <v>6</v>
      </c>
    </row>
    <row r="26" spans="1:8" x14ac:dyDescent="0.25">
      <c r="A26" s="3">
        <v>10</v>
      </c>
      <c r="B26" s="7">
        <v>0.16</v>
      </c>
      <c r="C26" s="3">
        <v>5</v>
      </c>
      <c r="D26" s="3">
        <v>0.5</v>
      </c>
      <c r="E26" s="3">
        <v>50</v>
      </c>
      <c r="F26" s="3">
        <v>50</v>
      </c>
      <c r="G26" s="3">
        <v>62.7</v>
      </c>
      <c r="H26" s="3">
        <f>G26-F26/2</f>
        <v>37.700000000000003</v>
      </c>
    </row>
    <row r="27" spans="1:8" x14ac:dyDescent="0.25">
      <c r="A27" s="3">
        <v>10</v>
      </c>
      <c r="B27" s="7">
        <v>0.19</v>
      </c>
      <c r="C27" s="3">
        <v>10</v>
      </c>
      <c r="D27" s="3">
        <v>0.5</v>
      </c>
      <c r="E27" s="3">
        <v>50</v>
      </c>
      <c r="F27" s="3">
        <v>50</v>
      </c>
      <c r="G27" s="3">
        <v>58.1</v>
      </c>
      <c r="H27" s="3">
        <f t="shared" ref="H27:H32" si="2">G27-F27/2</f>
        <v>33.1</v>
      </c>
    </row>
    <row r="28" spans="1:8" x14ac:dyDescent="0.25">
      <c r="A28" s="3">
        <v>10</v>
      </c>
      <c r="B28" s="7">
        <v>0.22</v>
      </c>
      <c r="C28" s="3">
        <v>15</v>
      </c>
      <c r="D28" s="3">
        <v>0.5</v>
      </c>
      <c r="E28" s="3">
        <v>50</v>
      </c>
      <c r="F28" s="3">
        <v>50</v>
      </c>
      <c r="G28" s="3">
        <v>54.5</v>
      </c>
      <c r="H28" s="3">
        <f t="shared" si="2"/>
        <v>29.5</v>
      </c>
    </row>
    <row r="29" spans="1:8" x14ac:dyDescent="0.25">
      <c r="A29" s="3">
        <v>10</v>
      </c>
      <c r="B29" s="7">
        <v>0.25</v>
      </c>
      <c r="C29" s="3">
        <v>20</v>
      </c>
      <c r="D29" s="3">
        <v>0.5</v>
      </c>
      <c r="E29" s="3">
        <v>50</v>
      </c>
      <c r="F29" s="3">
        <v>50</v>
      </c>
      <c r="G29" s="3">
        <v>51.7</v>
      </c>
      <c r="H29" s="3">
        <f t="shared" si="2"/>
        <v>26.700000000000003</v>
      </c>
    </row>
    <row r="30" spans="1:8" x14ac:dyDescent="0.25">
      <c r="A30" s="3">
        <v>10</v>
      </c>
      <c r="B30" s="7">
        <v>0.28000000000000003</v>
      </c>
      <c r="C30" s="3">
        <v>30</v>
      </c>
      <c r="D30" s="3">
        <v>0.5</v>
      </c>
      <c r="E30" s="3">
        <v>50</v>
      </c>
      <c r="F30" s="3">
        <v>50</v>
      </c>
      <c r="G30" s="3">
        <v>49.3</v>
      </c>
      <c r="H30" s="3">
        <f t="shared" si="2"/>
        <v>24.299999999999997</v>
      </c>
    </row>
    <row r="31" spans="1:8" x14ac:dyDescent="0.25">
      <c r="A31" s="3">
        <v>10</v>
      </c>
      <c r="B31" s="7">
        <v>0.31</v>
      </c>
      <c r="C31" s="3">
        <v>40</v>
      </c>
      <c r="D31" s="3">
        <v>0.5</v>
      </c>
      <c r="E31" s="3">
        <v>50</v>
      </c>
      <c r="F31" s="3">
        <v>50</v>
      </c>
      <c r="G31" s="3">
        <v>47.3</v>
      </c>
      <c r="H31" s="3">
        <f t="shared" si="2"/>
        <v>22.299999999999997</v>
      </c>
    </row>
    <row r="32" spans="1:8" x14ac:dyDescent="0.25">
      <c r="A32" s="3">
        <v>10</v>
      </c>
      <c r="B32" s="7">
        <v>0.34</v>
      </c>
      <c r="C32" s="3">
        <v>50</v>
      </c>
      <c r="D32" s="3">
        <v>0.5</v>
      </c>
      <c r="E32" s="3">
        <v>50</v>
      </c>
      <c r="F32" s="3">
        <v>50</v>
      </c>
      <c r="G32" s="3">
        <v>45.5</v>
      </c>
      <c r="H32" s="3">
        <f t="shared" si="2"/>
        <v>20.5</v>
      </c>
    </row>
    <row r="33" spans="1:8" ht="45" x14ac:dyDescent="0.25">
      <c r="A33" s="2" t="s">
        <v>5</v>
      </c>
      <c r="B33" s="6" t="s">
        <v>0</v>
      </c>
      <c r="C33" s="2" t="s">
        <v>1</v>
      </c>
      <c r="D33" s="2" t="s">
        <v>2</v>
      </c>
      <c r="E33" s="2" t="s">
        <v>3</v>
      </c>
      <c r="F33" s="2" t="s">
        <v>4</v>
      </c>
      <c r="G33" s="2" t="s">
        <v>7</v>
      </c>
      <c r="H33" s="2" t="s">
        <v>6</v>
      </c>
    </row>
    <row r="34" spans="1:8" x14ac:dyDescent="0.25">
      <c r="A34" s="3">
        <v>25</v>
      </c>
      <c r="B34" s="7">
        <v>0.16</v>
      </c>
      <c r="C34" s="3">
        <v>5</v>
      </c>
      <c r="D34" s="3">
        <v>0.5</v>
      </c>
      <c r="E34" s="3">
        <v>50</v>
      </c>
      <c r="F34" s="3">
        <v>50</v>
      </c>
      <c r="G34" s="3">
        <v>73</v>
      </c>
      <c r="H34" s="3">
        <f>G34-F34/2</f>
        <v>48</v>
      </c>
    </row>
    <row r="35" spans="1:8" x14ac:dyDescent="0.25">
      <c r="A35" s="3">
        <v>25</v>
      </c>
      <c r="B35" s="7">
        <v>0.19</v>
      </c>
      <c r="C35" s="3">
        <v>10</v>
      </c>
      <c r="D35" s="3">
        <v>0.5</v>
      </c>
      <c r="E35" s="3">
        <v>50</v>
      </c>
      <c r="F35" s="3">
        <v>50</v>
      </c>
      <c r="G35" s="3">
        <v>67.3</v>
      </c>
      <c r="H35" s="3">
        <f t="shared" ref="H35:H40" si="3">G35-F35/2</f>
        <v>42.3</v>
      </c>
    </row>
    <row r="36" spans="1:8" x14ac:dyDescent="0.25">
      <c r="A36" s="3">
        <v>25</v>
      </c>
      <c r="B36" s="7">
        <v>0.22</v>
      </c>
      <c r="C36" s="3">
        <v>15</v>
      </c>
      <c r="D36" s="3">
        <v>0.5</v>
      </c>
      <c r="E36" s="3">
        <v>50</v>
      </c>
      <c r="F36" s="3">
        <v>50</v>
      </c>
      <c r="G36" s="3">
        <v>62.8</v>
      </c>
      <c r="H36" s="3">
        <f t="shared" si="3"/>
        <v>37.799999999999997</v>
      </c>
    </row>
    <row r="37" spans="1:8" x14ac:dyDescent="0.25">
      <c r="A37" s="3">
        <v>25</v>
      </c>
      <c r="B37" s="7">
        <v>0.25</v>
      </c>
      <c r="C37" s="3">
        <v>20</v>
      </c>
      <c r="D37" s="3">
        <v>0.5</v>
      </c>
      <c r="E37" s="3">
        <v>50</v>
      </c>
      <c r="F37" s="3">
        <v>50</v>
      </c>
      <c r="G37" s="3">
        <v>59.3</v>
      </c>
      <c r="H37" s="3">
        <f t="shared" si="3"/>
        <v>34.299999999999997</v>
      </c>
    </row>
    <row r="38" spans="1:8" x14ac:dyDescent="0.25">
      <c r="A38" s="3">
        <v>25</v>
      </c>
      <c r="B38" s="7">
        <v>0.28000000000000003</v>
      </c>
      <c r="C38" s="3">
        <v>30</v>
      </c>
      <c r="D38" s="3">
        <v>0.5</v>
      </c>
      <c r="E38" s="3">
        <v>50</v>
      </c>
      <c r="F38" s="3">
        <v>50</v>
      </c>
      <c r="G38" s="3">
        <v>56.2</v>
      </c>
      <c r="H38" s="3">
        <f t="shared" si="3"/>
        <v>31.200000000000003</v>
      </c>
    </row>
    <row r="39" spans="1:8" x14ac:dyDescent="0.25">
      <c r="A39" s="3">
        <v>25</v>
      </c>
      <c r="B39" s="7">
        <v>0.31</v>
      </c>
      <c r="C39" s="3">
        <v>40</v>
      </c>
      <c r="D39" s="3">
        <v>0.5</v>
      </c>
      <c r="E39" s="3">
        <v>50</v>
      </c>
      <c r="F39" s="3">
        <v>50</v>
      </c>
      <c r="G39" s="3">
        <v>53.6</v>
      </c>
      <c r="H39" s="3">
        <f t="shared" si="3"/>
        <v>28.6</v>
      </c>
    </row>
    <row r="40" spans="1:8" x14ac:dyDescent="0.25">
      <c r="A40" s="3">
        <v>25</v>
      </c>
      <c r="B40" s="7">
        <v>0.34</v>
      </c>
      <c r="C40" s="3">
        <v>50</v>
      </c>
      <c r="D40" s="3">
        <v>0.5</v>
      </c>
      <c r="E40" s="3">
        <v>50</v>
      </c>
      <c r="F40" s="3">
        <v>50</v>
      </c>
      <c r="G40" s="3">
        <v>51.5</v>
      </c>
      <c r="H40" s="3">
        <f t="shared" si="3"/>
        <v>26.5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election activeCell="D7" sqref="D7"/>
    </sheetView>
  </sheetViews>
  <sheetFormatPr defaultRowHeight="15" x14ac:dyDescent="0.25"/>
  <cols>
    <col min="1" max="8" width="9.140625" style="17"/>
    <col min="9" max="9" width="2.42578125" style="20" customWidth="1"/>
    <col min="10" max="16384" width="9.140625" style="17"/>
  </cols>
  <sheetData>
    <row r="1" spans="1:15" ht="45" x14ac:dyDescent="0.25">
      <c r="A1" s="2" t="s">
        <v>5</v>
      </c>
      <c r="B1" s="6" t="s">
        <v>0</v>
      </c>
      <c r="C1" s="2" t="s">
        <v>1</v>
      </c>
      <c r="D1" s="2" t="s">
        <v>2</v>
      </c>
      <c r="E1" s="2" t="s">
        <v>3</v>
      </c>
      <c r="F1" s="2" t="s">
        <v>4</v>
      </c>
      <c r="G1" s="2" t="s">
        <v>7</v>
      </c>
      <c r="H1" s="2" t="s">
        <v>6</v>
      </c>
      <c r="J1" s="2" t="s">
        <v>2</v>
      </c>
      <c r="K1" s="2" t="s">
        <v>11</v>
      </c>
      <c r="L1" s="2" t="s">
        <v>8</v>
      </c>
      <c r="M1" s="2" t="s">
        <v>9</v>
      </c>
      <c r="N1" s="2" t="s">
        <v>10</v>
      </c>
      <c r="O1" s="2" t="s">
        <v>12</v>
      </c>
    </row>
    <row r="2" spans="1:15" x14ac:dyDescent="0.25">
      <c r="A2" s="3">
        <v>0.1</v>
      </c>
      <c r="B2" s="7">
        <v>0.08</v>
      </c>
      <c r="C2" s="3">
        <v>5</v>
      </c>
      <c r="D2" s="3">
        <v>0.12</v>
      </c>
      <c r="E2" s="3">
        <v>50</v>
      </c>
      <c r="F2" s="3">
        <v>50</v>
      </c>
      <c r="G2" s="3">
        <v>29.8</v>
      </c>
      <c r="H2" s="3">
        <f>G2-F2/2</f>
        <v>4.8000000000000007</v>
      </c>
      <c r="J2" s="3">
        <v>0.12</v>
      </c>
      <c r="K2" s="12">
        <v>4.8000000000000007</v>
      </c>
      <c r="L2" s="3">
        <v>4.6999999999999993</v>
      </c>
      <c r="M2" s="3">
        <v>6.5</v>
      </c>
      <c r="N2" s="3">
        <v>6.1000000000000014</v>
      </c>
      <c r="O2" s="3">
        <v>1.3000000000000007</v>
      </c>
    </row>
    <row r="3" spans="1:15" x14ac:dyDescent="0.25">
      <c r="A3" s="3">
        <v>0.1</v>
      </c>
      <c r="B3" s="7">
        <v>0.08</v>
      </c>
      <c r="C3" s="3">
        <v>5</v>
      </c>
      <c r="D3" s="3">
        <v>0.5</v>
      </c>
      <c r="E3" s="3">
        <v>50</v>
      </c>
      <c r="F3" s="3">
        <v>50</v>
      </c>
      <c r="G3" s="3">
        <v>32.9</v>
      </c>
      <c r="H3" s="3">
        <f t="shared" ref="H3:H8" si="0">G3-F3/2</f>
        <v>7.8999999999999986</v>
      </c>
      <c r="J3" s="3">
        <v>0.5</v>
      </c>
      <c r="K3" s="12">
        <v>7.8999999999999986</v>
      </c>
      <c r="L3" s="3">
        <v>11.5</v>
      </c>
      <c r="M3" s="3">
        <v>16</v>
      </c>
      <c r="N3" s="3">
        <v>25.9</v>
      </c>
      <c r="O3" s="3">
        <v>33.200000000000003</v>
      </c>
    </row>
    <row r="4" spans="1:15" x14ac:dyDescent="0.25">
      <c r="A4" s="3">
        <v>0.1</v>
      </c>
      <c r="B4" s="7">
        <v>0.08</v>
      </c>
      <c r="C4" s="3">
        <v>5</v>
      </c>
      <c r="D4" s="3">
        <v>1</v>
      </c>
      <c r="E4" s="3">
        <v>50</v>
      </c>
      <c r="F4" s="3">
        <v>50</v>
      </c>
      <c r="G4" s="3">
        <v>34.200000000000003</v>
      </c>
      <c r="H4" s="3">
        <f t="shared" si="0"/>
        <v>9.2000000000000028</v>
      </c>
      <c r="J4" s="3">
        <v>1</v>
      </c>
      <c r="K4" s="12">
        <v>9.2000000000000028</v>
      </c>
      <c r="L4" s="3">
        <v>14.299999999999997</v>
      </c>
      <c r="M4" s="3">
        <v>20</v>
      </c>
      <c r="N4" s="3">
        <v>34.299999999999997</v>
      </c>
      <c r="O4" s="3">
        <v>47</v>
      </c>
    </row>
    <row r="5" spans="1:15" x14ac:dyDescent="0.25">
      <c r="A5" s="3">
        <v>0.1</v>
      </c>
      <c r="B5" s="7">
        <v>0.08</v>
      </c>
      <c r="C5" s="3">
        <v>5</v>
      </c>
      <c r="D5" s="3">
        <v>1.6</v>
      </c>
      <c r="E5" s="3">
        <v>50</v>
      </c>
      <c r="F5" s="3">
        <v>50</v>
      </c>
      <c r="G5" s="3">
        <v>35.1</v>
      </c>
      <c r="H5" s="3">
        <f t="shared" si="0"/>
        <v>10.100000000000001</v>
      </c>
      <c r="J5" s="3">
        <v>1.6</v>
      </c>
      <c r="K5" s="12">
        <v>10.100000000000001</v>
      </c>
      <c r="L5" s="3">
        <v>16.100000000000001</v>
      </c>
      <c r="M5" s="3">
        <v>22.6</v>
      </c>
      <c r="N5" s="3">
        <v>39.599999999999994</v>
      </c>
      <c r="O5" s="3">
        <v>55.900000000000006</v>
      </c>
    </row>
    <row r="6" spans="1:15" x14ac:dyDescent="0.25">
      <c r="A6" s="3">
        <v>0.1</v>
      </c>
      <c r="B6" s="7">
        <v>0.08</v>
      </c>
      <c r="C6" s="3">
        <v>5</v>
      </c>
      <c r="D6" s="3">
        <v>2.5</v>
      </c>
      <c r="E6" s="3">
        <v>50</v>
      </c>
      <c r="F6" s="3">
        <v>50</v>
      </c>
      <c r="G6" s="3">
        <v>35.9</v>
      </c>
      <c r="H6" s="3">
        <f t="shared" si="0"/>
        <v>10.899999999999999</v>
      </c>
      <c r="J6" s="3">
        <v>2.5</v>
      </c>
      <c r="K6" s="12">
        <v>10.899999999999999</v>
      </c>
      <c r="L6" s="3">
        <v>17.799999999999997</v>
      </c>
      <c r="M6" s="3">
        <v>24.9</v>
      </c>
      <c r="N6" s="3">
        <v>44.5</v>
      </c>
      <c r="O6" s="3">
        <v>63.8</v>
      </c>
    </row>
    <row r="7" spans="1:15" x14ac:dyDescent="0.25">
      <c r="A7" s="3">
        <v>0.1</v>
      </c>
      <c r="B7" s="7">
        <v>0.08</v>
      </c>
      <c r="C7" s="3">
        <v>5</v>
      </c>
      <c r="D7" s="3">
        <v>3.2</v>
      </c>
      <c r="E7" s="3">
        <v>50</v>
      </c>
      <c r="F7" s="3">
        <v>50</v>
      </c>
      <c r="G7" s="3">
        <v>36.299999999999997</v>
      </c>
      <c r="H7" s="3">
        <f t="shared" si="0"/>
        <v>11.299999999999997</v>
      </c>
      <c r="J7" s="3">
        <v>3.2</v>
      </c>
      <c r="K7" s="12">
        <v>11.299999999999997</v>
      </c>
      <c r="L7" s="3">
        <v>18.700000000000003</v>
      </c>
      <c r="M7" s="3">
        <v>26.200000000000003</v>
      </c>
      <c r="N7" s="3">
        <v>47.099999999999994</v>
      </c>
      <c r="O7" s="3">
        <v>68.099999999999994</v>
      </c>
    </row>
    <row r="8" spans="1:15" x14ac:dyDescent="0.25">
      <c r="A8" s="3">
        <v>0.1</v>
      </c>
      <c r="B8" s="7">
        <v>0.08</v>
      </c>
      <c r="C8" s="3">
        <v>5</v>
      </c>
      <c r="D8" s="3">
        <v>4</v>
      </c>
      <c r="E8" s="3">
        <v>50</v>
      </c>
      <c r="F8" s="3">
        <v>50</v>
      </c>
      <c r="G8" s="3">
        <v>36.700000000000003</v>
      </c>
      <c r="H8" s="3">
        <f t="shared" si="0"/>
        <v>11.700000000000003</v>
      </c>
      <c r="J8" s="3">
        <v>4</v>
      </c>
      <c r="K8" s="12">
        <v>11.700000000000003</v>
      </c>
      <c r="L8" s="3">
        <v>19.5</v>
      </c>
      <c r="M8" s="3">
        <v>27.299999999999997</v>
      </c>
      <c r="N8" s="3">
        <v>49.5</v>
      </c>
      <c r="O8" s="3">
        <v>72</v>
      </c>
    </row>
    <row r="9" spans="1:15" ht="45" x14ac:dyDescent="0.25">
      <c r="A9" s="2" t="s">
        <v>5</v>
      </c>
      <c r="B9" s="6" t="s">
        <v>0</v>
      </c>
      <c r="C9" s="2" t="s">
        <v>1</v>
      </c>
      <c r="D9" s="2" t="s">
        <v>2</v>
      </c>
      <c r="E9" s="2" t="s">
        <v>3</v>
      </c>
      <c r="F9" s="2" t="s">
        <v>4</v>
      </c>
      <c r="G9" s="2" t="s">
        <v>7</v>
      </c>
      <c r="H9" s="2" t="s">
        <v>6</v>
      </c>
    </row>
    <row r="10" spans="1:15" x14ac:dyDescent="0.25">
      <c r="A10" s="3">
        <v>1</v>
      </c>
      <c r="B10" s="7">
        <v>0.21</v>
      </c>
      <c r="C10" s="3">
        <v>5</v>
      </c>
      <c r="D10" s="3">
        <v>0.12</v>
      </c>
      <c r="E10" s="3">
        <v>50</v>
      </c>
      <c r="F10" s="3">
        <v>50</v>
      </c>
      <c r="G10" s="3">
        <v>29.7</v>
      </c>
      <c r="H10" s="3">
        <f>G10-F10/2</f>
        <v>4.6999999999999993</v>
      </c>
    </row>
    <row r="11" spans="1:15" x14ac:dyDescent="0.25">
      <c r="A11" s="3">
        <v>1</v>
      </c>
      <c r="B11" s="7">
        <v>0.21</v>
      </c>
      <c r="C11" s="3">
        <v>5</v>
      </c>
      <c r="D11" s="3">
        <v>0.5</v>
      </c>
      <c r="E11" s="3">
        <v>50</v>
      </c>
      <c r="F11" s="3">
        <v>50</v>
      </c>
      <c r="G11" s="3">
        <v>36.5</v>
      </c>
      <c r="H11" s="3">
        <f t="shared" ref="H11:H16" si="1">G11-F11/2</f>
        <v>11.5</v>
      </c>
    </row>
    <row r="12" spans="1:15" x14ac:dyDescent="0.25">
      <c r="A12" s="3">
        <v>1</v>
      </c>
      <c r="B12" s="7">
        <v>0.21</v>
      </c>
      <c r="C12" s="3">
        <v>5</v>
      </c>
      <c r="D12" s="3">
        <v>1</v>
      </c>
      <c r="E12" s="3">
        <v>50</v>
      </c>
      <c r="F12" s="3">
        <v>50</v>
      </c>
      <c r="G12" s="3">
        <v>39.299999999999997</v>
      </c>
      <c r="H12" s="3">
        <f t="shared" si="1"/>
        <v>14.299999999999997</v>
      </c>
    </row>
    <row r="13" spans="1:15" x14ac:dyDescent="0.25">
      <c r="A13" s="3">
        <v>1</v>
      </c>
      <c r="B13" s="7">
        <v>0.21</v>
      </c>
      <c r="C13" s="3">
        <v>5</v>
      </c>
      <c r="D13" s="3">
        <v>1.6</v>
      </c>
      <c r="E13" s="3">
        <v>50</v>
      </c>
      <c r="F13" s="3">
        <v>50</v>
      </c>
      <c r="G13" s="3">
        <v>41.1</v>
      </c>
      <c r="H13" s="3">
        <f t="shared" si="1"/>
        <v>16.100000000000001</v>
      </c>
    </row>
    <row r="14" spans="1:15" x14ac:dyDescent="0.25">
      <c r="A14" s="3">
        <v>1</v>
      </c>
      <c r="B14" s="7">
        <v>0.21</v>
      </c>
      <c r="C14" s="3">
        <v>5</v>
      </c>
      <c r="D14" s="3">
        <v>2.5</v>
      </c>
      <c r="E14" s="3">
        <v>50</v>
      </c>
      <c r="F14" s="3">
        <v>50</v>
      </c>
      <c r="G14" s="3">
        <v>42.8</v>
      </c>
      <c r="H14" s="3">
        <f t="shared" si="1"/>
        <v>17.799999999999997</v>
      </c>
    </row>
    <row r="15" spans="1:15" x14ac:dyDescent="0.25">
      <c r="A15" s="3">
        <v>1</v>
      </c>
      <c r="B15" s="7">
        <v>0.21</v>
      </c>
      <c r="C15" s="3">
        <v>5</v>
      </c>
      <c r="D15" s="3">
        <v>3.2</v>
      </c>
      <c r="E15" s="3">
        <v>50</v>
      </c>
      <c r="F15" s="3">
        <v>50</v>
      </c>
      <c r="G15" s="3">
        <v>43.7</v>
      </c>
      <c r="H15" s="3">
        <f t="shared" si="1"/>
        <v>18.700000000000003</v>
      </c>
    </row>
    <row r="16" spans="1:15" x14ac:dyDescent="0.25">
      <c r="A16" s="3">
        <v>1</v>
      </c>
      <c r="B16" s="7">
        <v>0.21</v>
      </c>
      <c r="C16" s="3">
        <v>5</v>
      </c>
      <c r="D16" s="3">
        <v>4</v>
      </c>
      <c r="E16" s="3">
        <v>50</v>
      </c>
      <c r="F16" s="3">
        <v>50</v>
      </c>
      <c r="G16" s="3">
        <v>44.5</v>
      </c>
      <c r="H16" s="3">
        <f t="shared" si="1"/>
        <v>19.5</v>
      </c>
    </row>
    <row r="17" spans="1:8" ht="45" x14ac:dyDescent="0.25">
      <c r="A17" s="2" t="s">
        <v>5</v>
      </c>
      <c r="B17" s="6" t="s">
        <v>0</v>
      </c>
      <c r="C17" s="2" t="s">
        <v>1</v>
      </c>
      <c r="D17" s="2" t="s">
        <v>2</v>
      </c>
      <c r="E17" s="2" t="s">
        <v>3</v>
      </c>
      <c r="F17" s="2" t="s">
        <v>4</v>
      </c>
      <c r="G17" s="2" t="s">
        <v>7</v>
      </c>
      <c r="H17" s="2" t="s">
        <v>6</v>
      </c>
    </row>
    <row r="18" spans="1:8" x14ac:dyDescent="0.25">
      <c r="A18" s="3">
        <v>2</v>
      </c>
      <c r="B18" s="7">
        <v>0.21</v>
      </c>
      <c r="C18" s="3">
        <v>5</v>
      </c>
      <c r="D18" s="3">
        <v>0.12</v>
      </c>
      <c r="E18" s="3">
        <v>50</v>
      </c>
      <c r="F18" s="3">
        <v>50</v>
      </c>
      <c r="G18" s="3">
        <v>31.5</v>
      </c>
      <c r="H18" s="3">
        <f>G18-F18/2</f>
        <v>6.5</v>
      </c>
    </row>
    <row r="19" spans="1:8" x14ac:dyDescent="0.25">
      <c r="A19" s="3">
        <v>2</v>
      </c>
      <c r="B19" s="7">
        <v>0.21</v>
      </c>
      <c r="C19" s="3">
        <v>5</v>
      </c>
      <c r="D19" s="3">
        <v>0.5</v>
      </c>
      <c r="E19" s="3">
        <v>50</v>
      </c>
      <c r="F19" s="3">
        <v>50</v>
      </c>
      <c r="G19" s="3">
        <v>41</v>
      </c>
      <c r="H19" s="3">
        <f t="shared" ref="H19:H24" si="2">G19-F19/2</f>
        <v>16</v>
      </c>
    </row>
    <row r="20" spans="1:8" x14ac:dyDescent="0.25">
      <c r="A20" s="3">
        <v>2</v>
      </c>
      <c r="B20" s="7">
        <v>0.21</v>
      </c>
      <c r="C20" s="3">
        <v>5</v>
      </c>
      <c r="D20" s="3">
        <v>1</v>
      </c>
      <c r="E20" s="3">
        <v>50</v>
      </c>
      <c r="F20" s="3">
        <v>50</v>
      </c>
      <c r="G20" s="3">
        <v>45</v>
      </c>
      <c r="H20" s="3">
        <f t="shared" si="2"/>
        <v>20</v>
      </c>
    </row>
    <row r="21" spans="1:8" x14ac:dyDescent="0.25">
      <c r="A21" s="3">
        <v>2</v>
      </c>
      <c r="B21" s="7">
        <v>0.21</v>
      </c>
      <c r="C21" s="3">
        <v>5</v>
      </c>
      <c r="D21" s="3">
        <v>1.6</v>
      </c>
      <c r="E21" s="3">
        <v>50</v>
      </c>
      <c r="F21" s="3">
        <v>50</v>
      </c>
      <c r="G21" s="3">
        <v>47.6</v>
      </c>
      <c r="H21" s="3">
        <f t="shared" si="2"/>
        <v>22.6</v>
      </c>
    </row>
    <row r="22" spans="1:8" x14ac:dyDescent="0.25">
      <c r="A22" s="3">
        <v>2</v>
      </c>
      <c r="B22" s="7">
        <v>0.21</v>
      </c>
      <c r="C22" s="3">
        <v>5</v>
      </c>
      <c r="D22" s="3">
        <v>2.5</v>
      </c>
      <c r="E22" s="3">
        <v>50</v>
      </c>
      <c r="F22" s="3">
        <v>50</v>
      </c>
      <c r="G22" s="3">
        <v>49.9</v>
      </c>
      <c r="H22" s="3">
        <f t="shared" si="2"/>
        <v>24.9</v>
      </c>
    </row>
    <row r="23" spans="1:8" x14ac:dyDescent="0.25">
      <c r="A23" s="3">
        <v>2</v>
      </c>
      <c r="B23" s="7">
        <v>0.21</v>
      </c>
      <c r="C23" s="3">
        <v>5</v>
      </c>
      <c r="D23" s="3">
        <v>3.2</v>
      </c>
      <c r="E23" s="3">
        <v>50</v>
      </c>
      <c r="F23" s="3">
        <v>50</v>
      </c>
      <c r="G23" s="3">
        <v>51.2</v>
      </c>
      <c r="H23" s="3">
        <f t="shared" si="2"/>
        <v>26.200000000000003</v>
      </c>
    </row>
    <row r="24" spans="1:8" x14ac:dyDescent="0.25">
      <c r="A24" s="3">
        <v>2</v>
      </c>
      <c r="B24" s="7">
        <v>0.21</v>
      </c>
      <c r="C24" s="3">
        <v>5</v>
      </c>
      <c r="D24" s="3">
        <v>4</v>
      </c>
      <c r="E24" s="3">
        <v>50</v>
      </c>
      <c r="F24" s="3">
        <v>50</v>
      </c>
      <c r="G24" s="3">
        <v>52.3</v>
      </c>
      <c r="H24" s="3">
        <f t="shared" si="2"/>
        <v>27.299999999999997</v>
      </c>
    </row>
    <row r="25" spans="1:8" ht="45" x14ac:dyDescent="0.25">
      <c r="A25" s="2" t="s">
        <v>5</v>
      </c>
      <c r="B25" s="6" t="s">
        <v>0</v>
      </c>
      <c r="C25" s="2" t="s">
        <v>1</v>
      </c>
      <c r="D25" s="2" t="s">
        <v>2</v>
      </c>
      <c r="E25" s="2" t="s">
        <v>3</v>
      </c>
      <c r="F25" s="2" t="s">
        <v>4</v>
      </c>
      <c r="G25" s="2" t="s">
        <v>7</v>
      </c>
      <c r="H25" s="2" t="s">
        <v>6</v>
      </c>
    </row>
    <row r="26" spans="1:8" x14ac:dyDescent="0.25">
      <c r="A26" s="3">
        <v>10</v>
      </c>
      <c r="B26" s="7">
        <v>0.26</v>
      </c>
      <c r="C26" s="3">
        <v>5</v>
      </c>
      <c r="D26" s="3">
        <v>0.12</v>
      </c>
      <c r="E26" s="3">
        <v>50</v>
      </c>
      <c r="F26" s="3">
        <v>50</v>
      </c>
      <c r="G26" s="3">
        <v>31.1</v>
      </c>
      <c r="H26" s="3">
        <f>G26-F26/2</f>
        <v>6.1000000000000014</v>
      </c>
    </row>
    <row r="27" spans="1:8" x14ac:dyDescent="0.25">
      <c r="A27" s="3">
        <v>10</v>
      </c>
      <c r="B27" s="7">
        <v>0.26</v>
      </c>
      <c r="C27" s="3">
        <v>5</v>
      </c>
      <c r="D27" s="3">
        <v>0.5</v>
      </c>
      <c r="E27" s="3">
        <v>50</v>
      </c>
      <c r="F27" s="3">
        <v>50</v>
      </c>
      <c r="G27" s="3">
        <v>50.9</v>
      </c>
      <c r="H27" s="3">
        <f t="shared" ref="H27:H32" si="3">G27-F27/2</f>
        <v>25.9</v>
      </c>
    </row>
    <row r="28" spans="1:8" x14ac:dyDescent="0.25">
      <c r="A28" s="3">
        <v>10</v>
      </c>
      <c r="B28" s="7">
        <v>0.26</v>
      </c>
      <c r="C28" s="3">
        <v>5</v>
      </c>
      <c r="D28" s="3">
        <v>1</v>
      </c>
      <c r="E28" s="3">
        <v>50</v>
      </c>
      <c r="F28" s="3">
        <v>50</v>
      </c>
      <c r="G28" s="3">
        <v>59.3</v>
      </c>
      <c r="H28" s="3">
        <f t="shared" si="3"/>
        <v>34.299999999999997</v>
      </c>
    </row>
    <row r="29" spans="1:8" x14ac:dyDescent="0.25">
      <c r="A29" s="3">
        <v>10</v>
      </c>
      <c r="B29" s="7">
        <v>0.26</v>
      </c>
      <c r="C29" s="3">
        <v>5</v>
      </c>
      <c r="D29" s="3">
        <v>1.6</v>
      </c>
      <c r="E29" s="3">
        <v>50</v>
      </c>
      <c r="F29" s="3">
        <v>50</v>
      </c>
      <c r="G29" s="3">
        <v>64.599999999999994</v>
      </c>
      <c r="H29" s="3">
        <f t="shared" si="3"/>
        <v>39.599999999999994</v>
      </c>
    </row>
    <row r="30" spans="1:8" x14ac:dyDescent="0.25">
      <c r="A30" s="3">
        <v>10</v>
      </c>
      <c r="B30" s="7">
        <v>0.26</v>
      </c>
      <c r="C30" s="3">
        <v>5</v>
      </c>
      <c r="D30" s="3">
        <v>2.5</v>
      </c>
      <c r="E30" s="3">
        <v>50</v>
      </c>
      <c r="F30" s="3">
        <v>50</v>
      </c>
      <c r="G30" s="3">
        <v>69.5</v>
      </c>
      <c r="H30" s="3">
        <f t="shared" si="3"/>
        <v>44.5</v>
      </c>
    </row>
    <row r="31" spans="1:8" x14ac:dyDescent="0.25">
      <c r="A31" s="3">
        <v>10</v>
      </c>
      <c r="B31" s="7">
        <v>0.26</v>
      </c>
      <c r="C31" s="3">
        <v>5</v>
      </c>
      <c r="D31" s="3">
        <v>3.2</v>
      </c>
      <c r="E31" s="3">
        <v>50</v>
      </c>
      <c r="F31" s="3">
        <v>50</v>
      </c>
      <c r="G31" s="3">
        <v>72.099999999999994</v>
      </c>
      <c r="H31" s="3">
        <f t="shared" si="3"/>
        <v>47.099999999999994</v>
      </c>
    </row>
    <row r="32" spans="1:8" x14ac:dyDescent="0.25">
      <c r="A32" s="3">
        <v>10</v>
      </c>
      <c r="B32" s="7">
        <v>0.26</v>
      </c>
      <c r="C32" s="3">
        <v>5</v>
      </c>
      <c r="D32" s="3">
        <v>4</v>
      </c>
      <c r="E32" s="3">
        <v>50</v>
      </c>
      <c r="F32" s="3">
        <v>50</v>
      </c>
      <c r="G32" s="3">
        <v>74.5</v>
      </c>
      <c r="H32" s="3">
        <f t="shared" si="3"/>
        <v>49.5</v>
      </c>
    </row>
    <row r="33" spans="1:8" ht="45" x14ac:dyDescent="0.25">
      <c r="A33" s="2" t="s">
        <v>5</v>
      </c>
      <c r="B33" s="6" t="s">
        <v>0</v>
      </c>
      <c r="C33" s="2" t="s">
        <v>1</v>
      </c>
      <c r="D33" s="2" t="s">
        <v>2</v>
      </c>
      <c r="E33" s="2" t="s">
        <v>3</v>
      </c>
      <c r="F33" s="2" t="s">
        <v>4</v>
      </c>
      <c r="G33" s="2" t="s">
        <v>7</v>
      </c>
      <c r="H33" s="2" t="s">
        <v>6</v>
      </c>
    </row>
    <row r="34" spans="1:8" x14ac:dyDescent="0.25">
      <c r="A34" s="3">
        <v>25</v>
      </c>
      <c r="B34" s="7">
        <v>0.26</v>
      </c>
      <c r="C34" s="3">
        <v>5</v>
      </c>
      <c r="D34" s="3">
        <v>0.12</v>
      </c>
      <c r="E34" s="3">
        <v>50</v>
      </c>
      <c r="F34" s="3">
        <v>50</v>
      </c>
      <c r="G34" s="3">
        <v>26.3</v>
      </c>
      <c r="H34" s="3">
        <f>G34-F34/2</f>
        <v>1.3000000000000007</v>
      </c>
    </row>
    <row r="35" spans="1:8" x14ac:dyDescent="0.25">
      <c r="A35" s="3">
        <v>25</v>
      </c>
      <c r="B35" s="7">
        <v>0.26</v>
      </c>
      <c r="C35" s="3">
        <v>5</v>
      </c>
      <c r="D35" s="3">
        <v>0.5</v>
      </c>
      <c r="E35" s="3">
        <v>50</v>
      </c>
      <c r="F35" s="3">
        <v>50</v>
      </c>
      <c r="G35" s="3">
        <v>58.2</v>
      </c>
      <c r="H35" s="3">
        <f t="shared" ref="H35:H40" si="4">G35-F35/2</f>
        <v>33.200000000000003</v>
      </c>
    </row>
    <row r="36" spans="1:8" x14ac:dyDescent="0.25">
      <c r="A36" s="3">
        <v>25</v>
      </c>
      <c r="B36" s="7">
        <v>0.26</v>
      </c>
      <c r="C36" s="3">
        <v>5</v>
      </c>
      <c r="D36" s="3">
        <v>1</v>
      </c>
      <c r="E36" s="3">
        <v>50</v>
      </c>
      <c r="F36" s="3">
        <v>50</v>
      </c>
      <c r="G36" s="3">
        <v>72</v>
      </c>
      <c r="H36" s="3">
        <f t="shared" si="4"/>
        <v>47</v>
      </c>
    </row>
    <row r="37" spans="1:8" x14ac:dyDescent="0.25">
      <c r="A37" s="3">
        <v>25</v>
      </c>
      <c r="B37" s="7">
        <v>0.26</v>
      </c>
      <c r="C37" s="3">
        <v>5</v>
      </c>
      <c r="D37" s="3">
        <v>1.6</v>
      </c>
      <c r="E37" s="3">
        <v>50</v>
      </c>
      <c r="F37" s="3">
        <v>50</v>
      </c>
      <c r="G37" s="3">
        <v>80.900000000000006</v>
      </c>
      <c r="H37" s="3">
        <f t="shared" si="4"/>
        <v>55.900000000000006</v>
      </c>
    </row>
    <row r="38" spans="1:8" x14ac:dyDescent="0.25">
      <c r="A38" s="3">
        <v>25</v>
      </c>
      <c r="B38" s="7">
        <v>0.26</v>
      </c>
      <c r="C38" s="3">
        <v>5</v>
      </c>
      <c r="D38" s="3">
        <v>2.5</v>
      </c>
      <c r="E38" s="3">
        <v>50</v>
      </c>
      <c r="F38" s="3">
        <v>50</v>
      </c>
      <c r="G38" s="3">
        <v>88.8</v>
      </c>
      <c r="H38" s="3">
        <f t="shared" si="4"/>
        <v>63.8</v>
      </c>
    </row>
    <row r="39" spans="1:8" x14ac:dyDescent="0.25">
      <c r="A39" s="3">
        <v>25</v>
      </c>
      <c r="B39" s="7">
        <v>0.26</v>
      </c>
      <c r="C39" s="3">
        <v>5</v>
      </c>
      <c r="D39" s="3">
        <v>3.2</v>
      </c>
      <c r="E39" s="3">
        <v>50</v>
      </c>
      <c r="F39" s="3">
        <v>50</v>
      </c>
      <c r="G39" s="3">
        <v>93.1</v>
      </c>
      <c r="H39" s="3">
        <f t="shared" si="4"/>
        <v>68.099999999999994</v>
      </c>
    </row>
    <row r="40" spans="1:8" x14ac:dyDescent="0.25">
      <c r="A40" s="3">
        <v>25</v>
      </c>
      <c r="B40" s="7">
        <v>0.26</v>
      </c>
      <c r="C40" s="3">
        <v>5</v>
      </c>
      <c r="D40" s="3">
        <v>4</v>
      </c>
      <c r="E40" s="3">
        <v>50</v>
      </c>
      <c r="F40" s="3">
        <v>50</v>
      </c>
      <c r="G40" s="3">
        <v>97</v>
      </c>
      <c r="H40" s="3">
        <f t="shared" si="4"/>
        <v>72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Hydraulic properties</vt:lpstr>
      <vt:lpstr>Ksat and aquifer thickness</vt:lpstr>
      <vt:lpstr>BMP dimensions</vt:lpstr>
      <vt:lpstr>BMP width</vt:lpstr>
      <vt:lpstr>Specific yield</vt:lpstr>
      <vt:lpstr>Recharge rate</vt:lpstr>
    </vt:vector>
  </TitlesOfParts>
  <Company>PCA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Trojan, Mike</cp:lastModifiedBy>
  <dcterms:created xsi:type="dcterms:W3CDTF">2016-03-25T16:40:01Z</dcterms:created>
  <dcterms:modified xsi:type="dcterms:W3CDTF">2016-04-11T15:30:29Z</dcterms:modified>
</cp:coreProperties>
</file>