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a.state.mn.us\sdrive\Public\Trojan_Mike.MT\Manual\contracts\Master contract 2\LimnoTech\Phosphorus in ponds\"/>
    </mc:Choice>
  </mc:AlternateContent>
  <bookViews>
    <workbookView xWindow="0" yWindow="0" windowWidth="28800" windowHeight="11700" activeTab="1"/>
  </bookViews>
  <sheets>
    <sheet name="PondData_LimnoTech_20190628_toM" sheetId="1" r:id="rId1"/>
    <sheet name="Summary" sheetId="2" r:id="rId2"/>
    <sheet name="Refs" sheetId="3" r:id="rId3"/>
    <sheet name="Wetlands" sheetId="4" r:id="rId4"/>
  </sheets>
  <definedNames>
    <definedName name="_xlnm._FilterDatabase" localSheetId="0" hidden="1">PondData_LimnoTech_20190628_toM!$A$2:$AU$421</definedName>
    <definedName name="_xlnm._FilterDatabase" localSheetId="1" hidden="1">Summary!$I$2:$I$25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3" i="2"/>
  <c r="J4" i="2"/>
  <c r="J5" i="2"/>
  <c r="J6" i="2"/>
  <c r="J7" i="2"/>
  <c r="J8" i="2"/>
  <c r="J9" i="2"/>
  <c r="J10" i="2"/>
  <c r="J11" i="2"/>
  <c r="J12" i="2"/>
  <c r="J13" i="2"/>
  <c r="J14" i="2"/>
  <c r="J15" i="2"/>
  <c r="J3" i="2"/>
  <c r="E19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3" i="2"/>
  <c r="D33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3" i="2"/>
  <c r="L16" i="2" l="1"/>
</calcChain>
</file>

<file path=xl/sharedStrings.xml><?xml version="1.0" encoding="utf-8"?>
<sst xmlns="http://schemas.openxmlformats.org/spreadsheetml/2006/main" count="4994" uniqueCount="1174">
  <si>
    <t>Pond Key</t>
  </si>
  <si>
    <t>Pond Name</t>
  </si>
  <si>
    <t>Watershed District (if known)</t>
  </si>
  <si>
    <t>City</t>
  </si>
  <si>
    <t>Location</t>
  </si>
  <si>
    <t>Latitude (decimal degrees)</t>
  </si>
  <si>
    <t>Longitude (decimal degrees)</t>
  </si>
  <si>
    <t>Record Source (to LimnoTech)</t>
  </si>
  <si>
    <t>Data Source (Collection, Ownership, Reference, or Contact)</t>
  </si>
  <si>
    <t>Designed to NURP Standards:</t>
  </si>
  <si>
    <t>Construction or Conversion Year:</t>
  </si>
  <si>
    <t>Construction Date Note:</t>
  </si>
  <si>
    <t>Historical Wetland or Slough:</t>
  </si>
  <si>
    <t>Major Modification/Dredge Date:</t>
  </si>
  <si>
    <t>Major Modification/Dredge Actions:</t>
  </si>
  <si>
    <t>Pond Surface Area (acres):</t>
  </si>
  <si>
    <t>Original Pond Volume (acre-feet):</t>
  </si>
  <si>
    <t>Current Pond Volume (acre-feet):</t>
  </si>
  <si>
    <t>Number of Inlets</t>
  </si>
  <si>
    <t>Tributary Infrastructure:</t>
  </si>
  <si>
    <t>Number of outlets</t>
  </si>
  <si>
    <t>Downstream Infrastructure:</t>
  </si>
  <si>
    <t>Average Depth (feet)</t>
  </si>
  <si>
    <t>Max Depth (ft)</t>
  </si>
  <si>
    <t xml:space="preserve">Unspecified Depth (ft) </t>
  </si>
  <si>
    <t>Original Tributary Area (acres):</t>
  </si>
  <si>
    <t>Current Tributary Area (acres):</t>
  </si>
  <si>
    <t>% Impervious</t>
  </si>
  <si>
    <t>Tributary Land Use:</t>
  </si>
  <si>
    <t>Number of upstream ponds/wetlands</t>
  </si>
  <si>
    <t>Average Surface TDP (mg/L)</t>
  </si>
  <si>
    <t>Average Surface TP (mg/L)</t>
  </si>
  <si>
    <t>Average Bottom TP (mg/L)</t>
  </si>
  <si>
    <t>Sediment Loose P 9 (ug/g)</t>
  </si>
  <si>
    <t>Sediment BD P (ug/g)</t>
  </si>
  <si>
    <t>Sediment NaOH P (ug/g)</t>
  </si>
  <si>
    <t>Sediment HCl P (ug/g)</t>
  </si>
  <si>
    <t>Sediment Residual P (ug/g)</t>
  </si>
  <si>
    <t>Current Efficiency Estimate</t>
  </si>
  <si>
    <t xml:space="preserve">Design Efficiency Estimate </t>
  </si>
  <si>
    <t>HGM Code</t>
  </si>
  <si>
    <t>HGM Description</t>
  </si>
  <si>
    <t>SPCC Description</t>
  </si>
  <si>
    <t>COW Class</t>
  </si>
  <si>
    <t>HGM LLL Description</t>
  </si>
  <si>
    <t>MMCD Wetland Type</t>
  </si>
  <si>
    <t>Blaine_15-C</t>
  </si>
  <si>
    <t>15-C Industrial Pond</t>
  </si>
  <si>
    <t>Blaine</t>
  </si>
  <si>
    <t>Twin Cities</t>
  </si>
  <si>
    <t>Kerry Holmberg</t>
  </si>
  <si>
    <t>?Judy Crane (MPCA)</t>
  </si>
  <si>
    <t>Industrial</t>
  </si>
  <si>
    <t>Bloom_05-C</t>
  </si>
  <si>
    <t>05-C Hampshire Pond</t>
  </si>
  <si>
    <t>Bloomington</t>
  </si>
  <si>
    <t>Bloom_Aquila</t>
  </si>
  <si>
    <t>Aquila Pond</t>
  </si>
  <si>
    <t>RPBCWD</t>
  </si>
  <si>
    <t>10001 Bloomington Ferry Rd</t>
  </si>
  <si>
    <t>RPBCWD 2014</t>
  </si>
  <si>
    <t>no</t>
  </si>
  <si>
    <t>converted wetland</t>
  </si>
  <si>
    <t>none</t>
  </si>
  <si>
    <t>Residential/Undeveloped</t>
  </si>
  <si>
    <t>TEPDIS</t>
  </si>
  <si>
    <t>Terrene Pond Isolated</t>
  </si>
  <si>
    <t>Deep Marsh</t>
  </si>
  <si>
    <t>AB</t>
  </si>
  <si>
    <t>Terrene Pond</t>
  </si>
  <si>
    <t>Bloom_Berkshire</t>
  </si>
  <si>
    <t>Berkshire Pond</t>
  </si>
  <si>
    <t>10200 Normandale Blvd</t>
  </si>
  <si>
    <t>unknown</t>
  </si>
  <si>
    <t>Shallow Open Water Community</t>
  </si>
  <si>
    <t>UB</t>
  </si>
  <si>
    <t>Bloom_Cavell</t>
  </si>
  <si>
    <t>Cavell Pond</t>
  </si>
  <si>
    <t>9950 Cavell Ave S</t>
  </si>
  <si>
    <t>Bloom_Colorado</t>
  </si>
  <si>
    <t>Colorado Pond</t>
  </si>
  <si>
    <t>10280 Colorado Rd</t>
  </si>
  <si>
    <t>Inlet cleaning</t>
  </si>
  <si>
    <t>Residential</t>
  </si>
  <si>
    <t xml:space="preserve"> </t>
  </si>
  <si>
    <t>Bloom_CountrysideW</t>
  </si>
  <si>
    <t>Countryside West Pond</t>
  </si>
  <si>
    <t>10324 ZINRAN AVE S</t>
  </si>
  <si>
    <t>Maintenance dredging</t>
  </si>
  <si>
    <t>Bloom_Duck</t>
  </si>
  <si>
    <t>Duck Pond S</t>
  </si>
  <si>
    <t>9601 Bloomington Ferry Rd</t>
  </si>
  <si>
    <t>Undeveloped</t>
  </si>
  <si>
    <t>Bloom_HylandGreensW</t>
  </si>
  <si>
    <t>Hyland Greens Pond NW</t>
  </si>
  <si>
    <t>9957 Nesbitt Ave S</t>
  </si>
  <si>
    <t>Residential/Golf</t>
  </si>
  <si>
    <t>Bloom_HylandN</t>
  </si>
  <si>
    <t>Hyland Hills Pond N</t>
  </si>
  <si>
    <t>9900 Dakota Rd</t>
  </si>
  <si>
    <t>Bloom_HylandS</t>
  </si>
  <si>
    <t>Hyland Hills Pond S</t>
  </si>
  <si>
    <t>Bloom_MarceN</t>
  </si>
  <si>
    <t>Marce Woods N</t>
  </si>
  <si>
    <t>9161 Veness Rd</t>
  </si>
  <si>
    <t>piped</t>
  </si>
  <si>
    <t>overland</t>
  </si>
  <si>
    <t>Bloom_MarceS</t>
  </si>
  <si>
    <t>Marce Woods S</t>
  </si>
  <si>
    <t>9225 Veness Rd</t>
  </si>
  <si>
    <t>Bloom_NesbittW</t>
  </si>
  <si>
    <t>Nesbitt Pond</t>
  </si>
  <si>
    <t>10340 Nesbitt Ave S</t>
  </si>
  <si>
    <t>Bloom_SunriseN</t>
  </si>
  <si>
    <t>Sunrise Pond N</t>
  </si>
  <si>
    <t>8104 W 94th St</t>
  </si>
  <si>
    <t>culvert</t>
  </si>
  <si>
    <t>Residential/Park</t>
  </si>
  <si>
    <t>Bloom_SunriseS</t>
  </si>
  <si>
    <t>Sunrise Pond S</t>
  </si>
  <si>
    <t>9501 Bloomington Ferry Rd</t>
  </si>
  <si>
    <t>piped and culvert</t>
  </si>
  <si>
    <t>Park</t>
  </si>
  <si>
    <t>Bloom_Tealwood</t>
  </si>
  <si>
    <t>Tealwood Pond</t>
  </si>
  <si>
    <t>5301 Hyland Greens Drive</t>
  </si>
  <si>
    <t>Bloom_Timberglade</t>
  </si>
  <si>
    <t>Timberglade Pond N</t>
  </si>
  <si>
    <t>5601 W 102nd St</t>
  </si>
  <si>
    <t>Bloom_Utah2</t>
  </si>
  <si>
    <t>Utah Pond 2</t>
  </si>
  <si>
    <t>7301 W 101st St</t>
  </si>
  <si>
    <t>Bloom_WParkHills2</t>
  </si>
  <si>
    <t>West Park Hills Pond 2</t>
  </si>
  <si>
    <t>10305 Decatur Ave S</t>
  </si>
  <si>
    <t>Bloom_WParkHills8</t>
  </si>
  <si>
    <t>West Park Hills Pond 8</t>
  </si>
  <si>
    <t>8351 W 106th St</t>
  </si>
  <si>
    <t>Bloom_Woodbridge</t>
  </si>
  <si>
    <t>Woodbridge Marsh</t>
  </si>
  <si>
    <t>9500 Bloomington Ferry Rd</t>
  </si>
  <si>
    <t>Chan_BC-P1.10B</t>
  </si>
  <si>
    <t>BC-P1.10B</t>
  </si>
  <si>
    <t>Chanhassen</t>
  </si>
  <si>
    <t>Century Blvd and Century Trail</t>
  </si>
  <si>
    <t>yes</t>
  </si>
  <si>
    <t>constructed</t>
  </si>
  <si>
    <t>Chan_BC-P2.7</t>
  </si>
  <si>
    <t>BC-P2.7</t>
  </si>
  <si>
    <t>Century Blvd and W 82nd St</t>
  </si>
  <si>
    <t>pre 1992</t>
  </si>
  <si>
    <t>Chan_BC-P4.10C</t>
  </si>
  <si>
    <t>BC-P4.10C</t>
  </si>
  <si>
    <t>Stonefield Lane and Osprey Lane</t>
  </si>
  <si>
    <t>Chan_BC-P4.2B</t>
  </si>
  <si>
    <t>BC-P4.2B</t>
  </si>
  <si>
    <t>Galpin Blvd and Lyman Blvd</t>
  </si>
  <si>
    <t>Chan_BC-P5.1A</t>
  </si>
  <si>
    <t>BC-P5.1A</t>
  </si>
  <si>
    <t>Lyman and Audubon</t>
  </si>
  <si>
    <t>Chan_BC-P5.1B</t>
  </si>
  <si>
    <t>BC-P5.1B</t>
  </si>
  <si>
    <t>Chan_BC-P5.9</t>
  </si>
  <si>
    <t>BC-P5.9</t>
  </si>
  <si>
    <t>Summerfield Drive and Greenview Drive</t>
  </si>
  <si>
    <t>Chan_Kerber</t>
  </si>
  <si>
    <t>Kerber Pond / LL-10A</t>
  </si>
  <si>
    <t>Kerber Blvd and Sierra Trail</t>
  </si>
  <si>
    <t>TEPDOU</t>
  </si>
  <si>
    <t>Terrene Pond Outflow</t>
  </si>
  <si>
    <t>Chan_LL-P10.4A</t>
  </si>
  <si>
    <t>LL-P10.4A</t>
  </si>
  <si>
    <t>Powers Blvd, Butte Crt and Saddlebrook Trail</t>
  </si>
  <si>
    <t>post 1992</t>
  </si>
  <si>
    <t>Chan_LL-P10.7</t>
  </si>
  <si>
    <t>LL-P10.7</t>
  </si>
  <si>
    <t>Kerber Blvd and Redwing Lane</t>
  </si>
  <si>
    <t>Chan_LL-P6.2</t>
  </si>
  <si>
    <t>LL-P6.2</t>
  </si>
  <si>
    <t>Kurver Pt Road</t>
  </si>
  <si>
    <t>Chan_LL-P6.3</t>
  </si>
  <si>
    <t>LL-P6.3</t>
  </si>
  <si>
    <t>Kurver Pt Rd and Twin Maple Rd</t>
  </si>
  <si>
    <t>Chan_LR-P1.8</t>
  </si>
  <si>
    <t>LR-P1.8</t>
  </si>
  <si>
    <t>Lyman Blvd and Lake Riley Blvd</t>
  </si>
  <si>
    <t>Chan_LR-P1.9</t>
  </si>
  <si>
    <t>LR-P1.9</t>
  </si>
  <si>
    <t>Lyman Blvd</t>
  </si>
  <si>
    <t>Chan_LR-P2.1</t>
  </si>
  <si>
    <t>LR-P2.1</t>
  </si>
  <si>
    <t>Sunnyvale Drive</t>
  </si>
  <si>
    <t>Chan_LS-P2.12N</t>
  </si>
  <si>
    <t>LS-P2.12N</t>
  </si>
  <si>
    <t>Chan_LS-P2.12S</t>
  </si>
  <si>
    <t>LS-P2.12S</t>
  </si>
  <si>
    <t>Chan_LS-P3.18</t>
  </si>
  <si>
    <t>LS-P3.18</t>
  </si>
  <si>
    <t>Park Road</t>
  </si>
  <si>
    <t>Chan_LS-P3.2</t>
  </si>
  <si>
    <t>LS-P3.2</t>
  </si>
  <si>
    <t>W78th St and Audobon Rd</t>
  </si>
  <si>
    <t>Chan_LS-P3.21A</t>
  </si>
  <si>
    <t>LS-P3.21A</t>
  </si>
  <si>
    <t>Lake Drive West and Upland Circle</t>
  </si>
  <si>
    <t>Chan_LS-P3.21B</t>
  </si>
  <si>
    <t>LS-P3.21B</t>
  </si>
  <si>
    <t>Lake Drive West</t>
  </si>
  <si>
    <t>Chan_LS-P3.22</t>
  </si>
  <si>
    <t>LS-P3.22</t>
  </si>
  <si>
    <t>Lake Drive West and Mallory Crt</t>
  </si>
  <si>
    <t>Chan_LU-A5.6f</t>
  </si>
  <si>
    <t>LU-A5.6f</t>
  </si>
  <si>
    <t>Hwy 41 and Lake Lucy Road</t>
  </si>
  <si>
    <t>Chan_LU-P1.11A</t>
  </si>
  <si>
    <t>LU-P1.11A</t>
  </si>
  <si>
    <t>Lucy Ridge Lane and Lake Lucy Road</t>
  </si>
  <si>
    <t>Chan_LU-P1.8</t>
  </si>
  <si>
    <t>LU-P1.8</t>
  </si>
  <si>
    <t>Lake Lucy Road</t>
  </si>
  <si>
    <t>Chan_LU-P1.9</t>
  </si>
  <si>
    <t>LU-P1.9</t>
  </si>
  <si>
    <t>Highgate Ct and Lake Lucy Road</t>
  </si>
  <si>
    <t>Chan_LU-P2.4</t>
  </si>
  <si>
    <t>LU-P2.4</t>
  </si>
  <si>
    <t>Lakeway Drive</t>
  </si>
  <si>
    <t>Chan_LU-P2.4B</t>
  </si>
  <si>
    <t>LU-P2.4B</t>
  </si>
  <si>
    <t>Chan_LU-P3.4</t>
  </si>
  <si>
    <t>LU-P3.4</t>
  </si>
  <si>
    <t>Mulberry Circle and Heather Court</t>
  </si>
  <si>
    <t>Chan_ML-P2.4</t>
  </si>
  <si>
    <t>ML-P2.4</t>
  </si>
  <si>
    <t>Dell Roadand Lake Drive East</t>
  </si>
  <si>
    <t>TEPDTH</t>
  </si>
  <si>
    <t>Terrene Pond Throughflow</t>
  </si>
  <si>
    <t>Chan_RM-P2.1A</t>
  </si>
  <si>
    <t>RM-P2.1A</t>
  </si>
  <si>
    <t>W86th and Mission Way Hill</t>
  </si>
  <si>
    <t>Chan_RM-P2.2A</t>
  </si>
  <si>
    <t>RM-P2.2A</t>
  </si>
  <si>
    <t>Rice Crt and Mission Hills Lane</t>
  </si>
  <si>
    <t>Chan_RM-P4.5</t>
  </si>
  <si>
    <t>RM-P4.5</t>
  </si>
  <si>
    <t>Hwy 5 and Market Blvd</t>
  </si>
  <si>
    <t>Eagan_AP-3</t>
  </si>
  <si>
    <t>AP-3, Cedar Pond</t>
  </si>
  <si>
    <t>Eagan-Inver Grove</t>
  </si>
  <si>
    <t>Eagan</t>
  </si>
  <si>
    <t>Eagan (Eric Macbeth)</t>
  </si>
  <si>
    <t>Eagan_BP-12</t>
  </si>
  <si>
    <t>BP-12, Thomas Lake storm basin</t>
  </si>
  <si>
    <t>Eagan_DP-26</t>
  </si>
  <si>
    <t>DP-26 (Yankee Doodle Rd &amp; I-35E)</t>
  </si>
  <si>
    <t>possible grading plan</t>
  </si>
  <si>
    <t>Commercial</t>
  </si>
  <si>
    <t>Eagan_DP-27</t>
  </si>
  <si>
    <t>DP-27 (Central Pkwy &amp; I-35E)</t>
  </si>
  <si>
    <t>Eagan_DP-4</t>
  </si>
  <si>
    <t>DP-4 (Yankee Doodle Rd &amp; I-35E)</t>
  </si>
  <si>
    <t>Eagan_DP-4.2</t>
  </si>
  <si>
    <t>DP-4.2, Eagan Promenade storm basin</t>
  </si>
  <si>
    <t>Eagan_GP-1.2</t>
  </si>
  <si>
    <t>GP-1.2, Bur Oaks Pond storm basin</t>
  </si>
  <si>
    <t>Eagan_GP-2.1</t>
  </si>
  <si>
    <t>GP-2.1, Crane Creek storm basin</t>
  </si>
  <si>
    <t>Eagan_HDP-1.1</t>
  </si>
  <si>
    <t>HDP-1.1, Kennerick storm basin</t>
  </si>
  <si>
    <t>Eagan_JP-15</t>
  </si>
  <si>
    <t>JP-15, Fish Lake storm basin</t>
  </si>
  <si>
    <t>Eagan_JP-66</t>
  </si>
  <si>
    <t>JP-66, Companion Animal Hosp. storm basins A&amp;B</t>
  </si>
  <si>
    <t>Eagan_JP-66.1</t>
  </si>
  <si>
    <t>JP-66.1, Walmart storm basins A&amp;B</t>
  </si>
  <si>
    <t>Eagan_JP-67</t>
  </si>
  <si>
    <t>JP-67, Pilot Knob Hgts. storm basins A&amp;B</t>
  </si>
  <si>
    <t>Eagan_LP-26.3</t>
  </si>
  <si>
    <t>LP-26.3, Fitz Lake storm basin</t>
  </si>
  <si>
    <t>Eagan_LP-26.4</t>
  </si>
  <si>
    <t>LP-26.4, Fitz Lake storm basin</t>
  </si>
  <si>
    <t>Eagan_LP-26.5</t>
  </si>
  <si>
    <t>LP-26.5, Manley storm basin</t>
  </si>
  <si>
    <t>Eagan_BP-29.6</t>
  </si>
  <si>
    <t>BP-29.6, Deerwood Elem. IESF storm basin</t>
  </si>
  <si>
    <t>School</t>
  </si>
  <si>
    <t>Eagan_FishL</t>
  </si>
  <si>
    <t>Fish Lake is located in Eagan</t>
  </si>
  <si>
    <t>EP_05-11-A</t>
  </si>
  <si>
    <t>05-11-A</t>
  </si>
  <si>
    <t>Eden Prairie</t>
  </si>
  <si>
    <t>County Road 62 and Ginger Drive</t>
  </si>
  <si>
    <t>EP_05-33-A</t>
  </si>
  <si>
    <t>05-33-A</t>
  </si>
  <si>
    <t>Duck Lake Road and Padons Drive</t>
  </si>
  <si>
    <t>LEPDBI</t>
  </si>
  <si>
    <t>Lentic Pond Bidirectional-Nontidal</t>
  </si>
  <si>
    <t>Lentic Pond</t>
  </si>
  <si>
    <t>EP_05-34-C</t>
  </si>
  <si>
    <t>05-34-C</t>
  </si>
  <si>
    <t>Lillian Lane and Duck Lake Trail</t>
  </si>
  <si>
    <t>5916 cu ft</t>
  </si>
  <si>
    <t>EP_07-14-A</t>
  </si>
  <si>
    <t>07-14-A</t>
  </si>
  <si>
    <t>Valley View, Bren Lane, Muirfield Lane</t>
  </si>
  <si>
    <t>EP_07-14-BW</t>
  </si>
  <si>
    <t>07-14-B</t>
  </si>
  <si>
    <t>7217 Bren Lane</t>
  </si>
  <si>
    <t>EP_07-43-A</t>
  </si>
  <si>
    <t>07-43-A</t>
  </si>
  <si>
    <t>Cattail Ct., near Dell Road</t>
  </si>
  <si>
    <t>EP_07-44-A</t>
  </si>
  <si>
    <t>07-44-A</t>
  </si>
  <si>
    <t>Kimberly Lane</t>
  </si>
  <si>
    <t>new development</t>
  </si>
  <si>
    <t>EP_08-13-A</t>
  </si>
  <si>
    <t>08-13-A</t>
  </si>
  <si>
    <t>Round Lake Park, NE Corner</t>
  </si>
  <si>
    <t>EP_08-13-B</t>
  </si>
  <si>
    <t>08-13-B</t>
  </si>
  <si>
    <t>Valley View Road and Eden Prairie Rd</t>
  </si>
  <si>
    <t>EP_08-23-A</t>
  </si>
  <si>
    <t>08-23-A</t>
  </si>
  <si>
    <t>Round Lake Park</t>
  </si>
  <si>
    <t>EP_08-32-A</t>
  </si>
  <si>
    <t>08-32-A</t>
  </si>
  <si>
    <t>7462 Hames Way</t>
  </si>
  <si>
    <t>EP_08-34-AW</t>
  </si>
  <si>
    <t>08-34-A</t>
  </si>
  <si>
    <t>7725 and 7735 Luther Way</t>
  </si>
  <si>
    <t>EP_08-42-C</t>
  </si>
  <si>
    <t>08-42-C</t>
  </si>
  <si>
    <t>Eden Prairie Road and Luther Way</t>
  </si>
  <si>
    <t>EP_16-42-A</t>
  </si>
  <si>
    <t>16-42-A</t>
  </si>
  <si>
    <t>14917 Hillside Drive</t>
  </si>
  <si>
    <t>EP_16-44-A</t>
  </si>
  <si>
    <t>16-44-A</t>
  </si>
  <si>
    <t>Mitchell Road</t>
  </si>
  <si>
    <t>EP_17-13-A</t>
  </si>
  <si>
    <t>17-13-A</t>
  </si>
  <si>
    <t>Eden Prairie Road and Timberlake Drive</t>
  </si>
  <si>
    <t>EP_17-34-A</t>
  </si>
  <si>
    <t>17-34-A</t>
  </si>
  <si>
    <t>Miller Parkway</t>
  </si>
  <si>
    <t>EP_17-44-CW</t>
  </si>
  <si>
    <t>17-44-C</t>
  </si>
  <si>
    <t>Scenic Heights Road and Eden Prairie Road</t>
  </si>
  <si>
    <t>Developed</t>
  </si>
  <si>
    <t>EP_18-13-AW</t>
  </si>
  <si>
    <t>18-13-A</t>
  </si>
  <si>
    <t>18132 and 18104 Clear Spring Lane</t>
  </si>
  <si>
    <t>EP_18-13-BW</t>
  </si>
  <si>
    <t>18-13-B</t>
  </si>
  <si>
    <t>18160 Clear Springs Lane</t>
  </si>
  <si>
    <t>EP_18-14-BW</t>
  </si>
  <si>
    <t>18-14-B</t>
  </si>
  <si>
    <t>Between Cascade Drive and George Moran Dr</t>
  </si>
  <si>
    <t>EP_18-41-BW</t>
  </si>
  <si>
    <t>18-41-B</t>
  </si>
  <si>
    <t>East of Dell Road, Inverness Curve and Hogan Way</t>
  </si>
  <si>
    <t>Residential with open water</t>
  </si>
  <si>
    <t>EP_18-42-AW</t>
  </si>
  <si>
    <t>18-42-A</t>
  </si>
  <si>
    <t>Dell Road and Erin Bay</t>
  </si>
  <si>
    <t>EP_19-41-D</t>
  </si>
  <si>
    <t>19-41-D</t>
  </si>
  <si>
    <t>Bearpath Country Club</t>
  </si>
  <si>
    <t>piped and overland</t>
  </si>
  <si>
    <t>Golf</t>
  </si>
  <si>
    <t>EP_19-43-AW</t>
  </si>
  <si>
    <t>19-43-A</t>
  </si>
  <si>
    <t>E of tennis courts on Riley Lake Park</t>
  </si>
  <si>
    <t>EP_19-43-B</t>
  </si>
  <si>
    <t>19-43-B</t>
  </si>
  <si>
    <t>Bearpath Golf Course, SW edge</t>
  </si>
  <si>
    <t>EP_20-21-AW</t>
  </si>
  <si>
    <t>20-21-A</t>
  </si>
  <si>
    <t>Braxton Drive and Mayfair Drive</t>
  </si>
  <si>
    <t>EP_21-12-AW</t>
  </si>
  <si>
    <t>21-12-A</t>
  </si>
  <si>
    <t>North of Boulder Pointe Road</t>
  </si>
  <si>
    <t>EP_30-12-BW</t>
  </si>
  <si>
    <t>30-12-B</t>
  </si>
  <si>
    <t>Stable Path and Dane Drive</t>
  </si>
  <si>
    <t>Edina_Browndale</t>
  </si>
  <si>
    <t>Browndale Park Pond</t>
  </si>
  <si>
    <t>MCWD</t>
  </si>
  <si>
    <t>Edina</t>
  </si>
  <si>
    <t>Ben Janke</t>
  </si>
  <si>
    <t>Finlay Lab (EEB Dept @ UMN)</t>
  </si>
  <si>
    <t>Edina_Weber</t>
  </si>
  <si>
    <t>Weber Park (Edina)</t>
  </si>
  <si>
    <t>Ben Janke (Finlay Lab)</t>
  </si>
  <si>
    <t>Edina_Pamela1</t>
  </si>
  <si>
    <t>Pamela Park Cell 1</t>
  </si>
  <si>
    <t>MCWD or Edina (Jessica Vanderwerff Wilson)</t>
  </si>
  <si>
    <t>Edina_Pamela2</t>
  </si>
  <si>
    <t>Pamela Park Cell 2</t>
  </si>
  <si>
    <t>Edina_Pamela3</t>
  </si>
  <si>
    <t>Pamela Park Cell 3</t>
  </si>
  <si>
    <t>Constructed</t>
  </si>
  <si>
    <t>None</t>
  </si>
  <si>
    <t xml:space="preserve">Medium density residential </t>
  </si>
  <si>
    <t>Edina_Swimming</t>
  </si>
  <si>
    <t>Swimming Pool Pond</t>
  </si>
  <si>
    <t>4485 W 64th St</t>
  </si>
  <si>
    <t>Vini Taguchi Manuscript</t>
  </si>
  <si>
    <t>SAFL/Taguchi</t>
  </si>
  <si>
    <t>Residential/Commercial</t>
  </si>
  <si>
    <t>Edina_PoF</t>
  </si>
  <si>
    <t>Point of France Pond</t>
  </si>
  <si>
    <t>3985 W 66th St</t>
  </si>
  <si>
    <t>FH_119</t>
  </si>
  <si>
    <t>CRWD</t>
  </si>
  <si>
    <t>Falcon Heights</t>
  </si>
  <si>
    <t>Ann Halbach (Krogman)</t>
  </si>
  <si>
    <t>Wetland</t>
  </si>
  <si>
    <t>FH_Sarita</t>
  </si>
  <si>
    <t>Sarita Inlet</t>
  </si>
  <si>
    <t>Falcon heights</t>
  </si>
  <si>
    <t>Ann Halbach (Krogman); CRWD</t>
  </si>
  <si>
    <t>Recent</t>
  </si>
  <si>
    <t>FH_Seminary</t>
  </si>
  <si>
    <t>Seminary Pond</t>
  </si>
  <si>
    <t>CRWD; Finlay Lab (EEB Dept @ UMN)</t>
  </si>
  <si>
    <t>FH_Cleveland</t>
  </si>
  <si>
    <t>Cleveland @ Roselawn</t>
  </si>
  <si>
    <t>RCWD</t>
  </si>
  <si>
    <t>FH_FHPark</t>
  </si>
  <si>
    <t>Falcon Heights Park Pond</t>
  </si>
  <si>
    <t>FH_Bell</t>
  </si>
  <si>
    <t>Bell Museum Pond</t>
  </si>
  <si>
    <t>Fridley_14-C</t>
  </si>
  <si>
    <t>14-C Farr Lake</t>
  </si>
  <si>
    <t>Fridley</t>
  </si>
  <si>
    <t>GV_Tyrol</t>
  </si>
  <si>
    <t>Tyrol Trail Pond</t>
  </si>
  <si>
    <t>Golden Valley</t>
  </si>
  <si>
    <t>natural</t>
  </si>
  <si>
    <t>Lakeville_01-C</t>
  </si>
  <si>
    <t>01-C Residential Pond</t>
  </si>
  <si>
    <t>Lakeville</t>
  </si>
  <si>
    <t>Lakeville_03-C</t>
  </si>
  <si>
    <t>03-C ConAgra Foods Pond</t>
  </si>
  <si>
    <t>Lakeville_04-C</t>
  </si>
  <si>
    <t>04-C Commercial Pond</t>
  </si>
  <si>
    <t>Lakeville_10-C</t>
  </si>
  <si>
    <t>10-C Cracker Barrel Pond</t>
  </si>
  <si>
    <t>Maple_92</t>
  </si>
  <si>
    <t>Maplewood</t>
  </si>
  <si>
    <t>Maple_94</t>
  </si>
  <si>
    <t>Prairie</t>
  </si>
  <si>
    <t>Maple_111</t>
  </si>
  <si>
    <t>Grass</t>
  </si>
  <si>
    <t>Maple_132</t>
  </si>
  <si>
    <t>Forest</t>
  </si>
  <si>
    <t>Maple_Roseglen</t>
  </si>
  <si>
    <t>Roseglen Park Pond</t>
  </si>
  <si>
    <t>RWMWD</t>
  </si>
  <si>
    <t>Maple_Roselawn35E_N</t>
  </si>
  <si>
    <t>NW of Roselawn @ 35E, N Pond</t>
  </si>
  <si>
    <t>Maple_Roselawn35E_S</t>
  </si>
  <si>
    <t>NW of Roselawn @ 35E, S Pond</t>
  </si>
  <si>
    <t>Maple_08-C</t>
  </si>
  <si>
    <t>08-C Markham Pond, Maplewood</t>
  </si>
  <si>
    <t>RWMWD; ?Judy Crane (MPCA)</t>
  </si>
  <si>
    <t>Maple_Wicklander</t>
  </si>
  <si>
    <t>Wicklander Pond (Maplewood)</t>
  </si>
  <si>
    <t>CLEAN MOST OF THE POND AS PART OF THE CIP 2014 PROJECT, STOPPED THE EXCAVATION DUE TO VOLUME REMOVE EXCEEDANCE AS DIRECTED BY THE CITY</t>
  </si>
  <si>
    <t>Mpls_Webber</t>
  </si>
  <si>
    <t>Webber Stormwater Pond</t>
  </si>
  <si>
    <t>SCWD</t>
  </si>
  <si>
    <t>Minneapolis</t>
  </si>
  <si>
    <t>Mpls_CedarLPondsW</t>
  </si>
  <si>
    <t>W Cedar Lake Ponds</t>
  </si>
  <si>
    <t>Mpls_Heritage</t>
  </si>
  <si>
    <t>Heritage Ponds</t>
  </si>
  <si>
    <t>MWMO</t>
  </si>
  <si>
    <t>MPRB; Finlay Lab (EEB Dept @ UMN)</t>
  </si>
  <si>
    <t>dredged / reconstructed mid 2000's</t>
  </si>
  <si>
    <t>Mpls_Winter</t>
  </si>
  <si>
    <t>Winter Basin</t>
  </si>
  <si>
    <t>Mpls_SumnerSW</t>
  </si>
  <si>
    <t>Sumner Park SW</t>
  </si>
  <si>
    <t>Mpls_PortlandPark</t>
  </si>
  <si>
    <t>Portland @ Park</t>
  </si>
  <si>
    <t>Mpls_ReginaNE</t>
  </si>
  <si>
    <t>Regina Northeast</t>
  </si>
  <si>
    <t>Dredged</t>
  </si>
  <si>
    <t>Mpls_ReginaSW</t>
  </si>
  <si>
    <t>Regina Southwest</t>
  </si>
  <si>
    <t>Mpls_SWCalhoun</t>
  </si>
  <si>
    <t>Southwest Calhoun Pond</t>
  </si>
  <si>
    <t>Ben Janke, Kerry Holmberg</t>
  </si>
  <si>
    <t>MCWD; Finlay Lab (EEB Dept @ UMN)</t>
  </si>
  <si>
    <t>Urban</t>
  </si>
  <si>
    <t>Mpls_Amelia</t>
  </si>
  <si>
    <t>Amelia Pond</t>
  </si>
  <si>
    <t>Mtka_804_W</t>
  </si>
  <si>
    <t>804_W</t>
  </si>
  <si>
    <t>Minnetonka</t>
  </si>
  <si>
    <t>East of 17113 Mtka Blvd, south side of Mtka Blvd.</t>
  </si>
  <si>
    <t>assumed</t>
  </si>
  <si>
    <t>Mtka_833_p3</t>
  </si>
  <si>
    <t>833_p3</t>
  </si>
  <si>
    <t>North side of Ridgewood Rd, just east of Meadowwoods</t>
  </si>
  <si>
    <t>Mtka_849_W</t>
  </si>
  <si>
    <t>849_W</t>
  </si>
  <si>
    <t>Intersection of Hanus Rd and Spring Crest</t>
  </si>
  <si>
    <t>Mtka_850_p1</t>
  </si>
  <si>
    <t>850_p1</t>
  </si>
  <si>
    <t>between Tamarack Dr and Tamarack Cir</t>
  </si>
  <si>
    <t>Mtka_850c</t>
  </si>
  <si>
    <t>850c</t>
  </si>
  <si>
    <t>between Tamarack Cir and Co Rd 101</t>
  </si>
  <si>
    <t>Mtka_861_p1</t>
  </si>
  <si>
    <t>861_p1</t>
  </si>
  <si>
    <t>Just north of Hwy 62 and east of Creek View Trl</t>
  </si>
  <si>
    <t>Mtka_886_p1</t>
  </si>
  <si>
    <t>886_p1</t>
  </si>
  <si>
    <t>4440 &amp; 4437 Avondale St</t>
  </si>
  <si>
    <t>Mtka_901_w</t>
  </si>
  <si>
    <t>901_w</t>
  </si>
  <si>
    <t>16734 Canterbury Dr</t>
  </si>
  <si>
    <t>Mtka_916_W</t>
  </si>
  <si>
    <t>916_W</t>
  </si>
  <si>
    <t>16541 Temple Dr S</t>
  </si>
  <si>
    <t>piped and ditches</t>
  </si>
  <si>
    <t>Mtka_920_W</t>
  </si>
  <si>
    <t>920_W</t>
  </si>
  <si>
    <t>16500 Norwood Dr</t>
  </si>
  <si>
    <t>Mtka_947B_p1</t>
  </si>
  <si>
    <t>947B_p1</t>
  </si>
  <si>
    <t>16797 Creek Ridge Trl</t>
  </si>
  <si>
    <t>Mounds_06-C</t>
  </si>
  <si>
    <t>06-C Silver Lake</t>
  </si>
  <si>
    <t>Mounds View</t>
  </si>
  <si>
    <t>NB_Chateau</t>
  </si>
  <si>
    <t>Chateau</t>
  </si>
  <si>
    <t>New Brighton</t>
  </si>
  <si>
    <t>NB_12-C</t>
  </si>
  <si>
    <t>12-C 2nd St. Pond</t>
  </si>
  <si>
    <t>NB_13-C</t>
  </si>
  <si>
    <t>13-C EZ Mini Storage Pond</t>
  </si>
  <si>
    <t>NSP_07-C</t>
  </si>
  <si>
    <t>07-C Super Target Pond, North St. Paul ("PCU Pond")</t>
  </si>
  <si>
    <t>North St. Paul</t>
  </si>
  <si>
    <t>Outlet cleaning</t>
  </si>
  <si>
    <t>NSP_09-C</t>
  </si>
  <si>
    <t>09-C Helen St. Pond, North St. Paul (RWMWD Drainage Area SB-18-24)</t>
  </si>
  <si>
    <t>Ontario_A-NC18</t>
  </si>
  <si>
    <t>A-NC18</t>
  </si>
  <si>
    <t>Ontario</t>
  </si>
  <si>
    <t xml:space="preserve">Lake Simcoe Report </t>
  </si>
  <si>
    <t/>
  </si>
  <si>
    <t>Ontario_A-NC19</t>
  </si>
  <si>
    <t>A-NC19</t>
  </si>
  <si>
    <t>Ontario_A-NC27</t>
  </si>
  <si>
    <t>A-NC27</t>
  </si>
  <si>
    <t>Ontario_K-N38</t>
  </si>
  <si>
    <t>K-N38</t>
  </si>
  <si>
    <t>Ontario_A-NC28</t>
  </si>
  <si>
    <t>A-NC28</t>
  </si>
  <si>
    <t>Ontario_I-NW9</t>
  </si>
  <si>
    <t>I-NW9</t>
  </si>
  <si>
    <t>Ontario_N-SE8</t>
  </si>
  <si>
    <t>N-SE8</t>
  </si>
  <si>
    <t>Ontario_A-C22</t>
  </si>
  <si>
    <t>A-C22</t>
  </si>
  <si>
    <t>Ontario_A-C23</t>
  </si>
  <si>
    <t>A-C23</t>
  </si>
  <si>
    <t>Ontario_A-C25</t>
  </si>
  <si>
    <t>A-C25</t>
  </si>
  <si>
    <t>Ontario_A-C27</t>
  </si>
  <si>
    <t>A-C27</t>
  </si>
  <si>
    <t>Ontario_A-NC10</t>
  </si>
  <si>
    <t>A-NC10</t>
  </si>
  <si>
    <t>Ontario_A-NE10</t>
  </si>
  <si>
    <t>A-NE10</t>
  </si>
  <si>
    <t>Ontario_A-NE11</t>
  </si>
  <si>
    <t>A-NE11</t>
  </si>
  <si>
    <t>Ontario_A-NE13</t>
  </si>
  <si>
    <t>A-NE13</t>
  </si>
  <si>
    <t>Ontario_A-NE14</t>
  </si>
  <si>
    <t>A-NE14</t>
  </si>
  <si>
    <t>Ontario_A-NE15</t>
  </si>
  <si>
    <t>A-NE15</t>
  </si>
  <si>
    <t>Ontario_A-NE8</t>
  </si>
  <si>
    <t>A-NE8</t>
  </si>
  <si>
    <t>Ontario_A-NW3</t>
  </si>
  <si>
    <t>A-NW3</t>
  </si>
  <si>
    <t>Ontario_A-SC11</t>
  </si>
  <si>
    <t>A-SC11</t>
  </si>
  <si>
    <t>Ontario_BAR-C33</t>
  </si>
  <si>
    <t>BAR-C33</t>
  </si>
  <si>
    <t>Ontario_BAR-SE70</t>
  </si>
  <si>
    <t>BAR-SE70</t>
  </si>
  <si>
    <t>Ontario_BAR-SE72</t>
  </si>
  <si>
    <t>BAR-SE72</t>
  </si>
  <si>
    <t>Ontario_BAR-SE73</t>
  </si>
  <si>
    <t>BAR-SE73</t>
  </si>
  <si>
    <t>Ontario_BAR-SE78</t>
  </si>
  <si>
    <t>BAR-SE78</t>
  </si>
  <si>
    <t>Ontario_BAR-SE86</t>
  </si>
  <si>
    <t>BAR-SE86</t>
  </si>
  <si>
    <t>Ontario_BAR-SE87</t>
  </si>
  <si>
    <t>BAR-SE87</t>
  </si>
  <si>
    <t>Ontario_I-N15</t>
  </si>
  <si>
    <t>I-N15</t>
  </si>
  <si>
    <t>Ontario_I-N36</t>
  </si>
  <si>
    <t>I-N36</t>
  </si>
  <si>
    <t>Ontario_I-S71</t>
  </si>
  <si>
    <t>I-S71</t>
  </si>
  <si>
    <t>Ontario_K-N17</t>
  </si>
  <si>
    <t>K-N17</t>
  </si>
  <si>
    <t>Ontario_K-S1</t>
  </si>
  <si>
    <t>K-S1</t>
  </si>
  <si>
    <t>Ontario_K-S29</t>
  </si>
  <si>
    <t>K-S29</t>
  </si>
  <si>
    <t>Ontario_K-S47</t>
  </si>
  <si>
    <t>K-S47</t>
  </si>
  <si>
    <t>Ontario_N-CE23</t>
  </si>
  <si>
    <t>N-CE23</t>
  </si>
  <si>
    <t>Ontario_N-NW15</t>
  </si>
  <si>
    <t>N-NW15</t>
  </si>
  <si>
    <t>Ontario_N-NW16</t>
  </si>
  <si>
    <t>N-NW16</t>
  </si>
  <si>
    <t>Ontario_N-NW2</t>
  </si>
  <si>
    <t>N-NW2</t>
  </si>
  <si>
    <t>Ontario_N-NW22</t>
  </si>
  <si>
    <t>N-NW22</t>
  </si>
  <si>
    <t>Ontario_N-SW13</t>
  </si>
  <si>
    <t>N-SW13</t>
  </si>
  <si>
    <t>Ontario_U-NW12</t>
  </si>
  <si>
    <t>U-NW12</t>
  </si>
  <si>
    <t>Ontario_U-NW21</t>
  </si>
  <si>
    <t>U-NW21</t>
  </si>
  <si>
    <t>Ontario_A-EC12</t>
  </si>
  <si>
    <t>A-EC12</t>
  </si>
  <si>
    <t>Ontario_BAR-SE89</t>
  </si>
  <si>
    <t>BAR-SE89</t>
  </si>
  <si>
    <t>Ontario_U-NW6</t>
  </si>
  <si>
    <t>U-NW6</t>
  </si>
  <si>
    <t>Ontario_BAR-SW42</t>
  </si>
  <si>
    <t>BAR-SW42</t>
  </si>
  <si>
    <t>Ontario_I-S70</t>
  </si>
  <si>
    <t>I-S70</t>
  </si>
  <si>
    <t>Ontario_BAR-SE79</t>
  </si>
  <si>
    <t>BAR-SE79</t>
  </si>
  <si>
    <t>Ontario_N-CE20</t>
  </si>
  <si>
    <t>N-CE20</t>
  </si>
  <si>
    <t>Ontario_A-NE9</t>
  </si>
  <si>
    <t>A-NE9</t>
  </si>
  <si>
    <t>Ontario_U-NE8</t>
  </si>
  <si>
    <t>U-NE8</t>
  </si>
  <si>
    <t>Ontario_U-NE11</t>
  </si>
  <si>
    <t>U-NE11</t>
  </si>
  <si>
    <t>Ontario_N-SE9</t>
  </si>
  <si>
    <t>N-SE9</t>
  </si>
  <si>
    <t>Ontario_I-S68</t>
  </si>
  <si>
    <t>I-S68</t>
  </si>
  <si>
    <t>Ontario_U-NE9</t>
  </si>
  <si>
    <t>U-NE9</t>
  </si>
  <si>
    <t>Ontario_BAR-SE76</t>
  </si>
  <si>
    <t>BAR-SE76</t>
  </si>
  <si>
    <t>Ontario_N-SW10</t>
  </si>
  <si>
    <t>N-SW10</t>
  </si>
  <si>
    <t>Ontario_U-NW5</t>
  </si>
  <si>
    <t>U-NW5</t>
  </si>
  <si>
    <t>Ontario_A-NW1A/B</t>
  </si>
  <si>
    <t>A-NW1A/B</t>
  </si>
  <si>
    <t>Ontario_I-N2</t>
  </si>
  <si>
    <t>I-N2</t>
  </si>
  <si>
    <t>Ontario_K-N45</t>
  </si>
  <si>
    <t>K-N45</t>
  </si>
  <si>
    <t>Ontario_BAR-SE88</t>
  </si>
  <si>
    <t>BAR-SE88</t>
  </si>
  <si>
    <t>Ontario_I-S72</t>
  </si>
  <si>
    <t>I-S72</t>
  </si>
  <si>
    <t>Ontario_BAR-SE84</t>
  </si>
  <si>
    <t>BAR-SE84</t>
  </si>
  <si>
    <t>Ontario_I-NW10</t>
  </si>
  <si>
    <t>I-NW10</t>
  </si>
  <si>
    <t>Ontario_N-NW4</t>
  </si>
  <si>
    <t>N-NW4</t>
  </si>
  <si>
    <t>Ontario_N-SE11</t>
  </si>
  <si>
    <t>N-SE11</t>
  </si>
  <si>
    <t>Ontario_N-SE10</t>
  </si>
  <si>
    <t>N-SE10</t>
  </si>
  <si>
    <t>Ontario_BAR-SW53</t>
  </si>
  <si>
    <t>BAR-SW53</t>
  </si>
  <si>
    <t>Ontario_N-CE2</t>
  </si>
  <si>
    <t>N-CE2</t>
  </si>
  <si>
    <t>Ontario_N-CW21</t>
  </si>
  <si>
    <t>N-CW21</t>
  </si>
  <si>
    <t>Ontario_N-CW6</t>
  </si>
  <si>
    <t>N-CW6</t>
  </si>
  <si>
    <t>Ontario_I-N83</t>
  </si>
  <si>
    <t>I-N83</t>
  </si>
  <si>
    <t>Ontario_U-NW7</t>
  </si>
  <si>
    <t>U-NW7</t>
  </si>
  <si>
    <t>Ontario_U-NW16</t>
  </si>
  <si>
    <t>U-NW16</t>
  </si>
  <si>
    <t>Ontario_N-SW11</t>
  </si>
  <si>
    <t>N-SW11</t>
  </si>
  <si>
    <t>Ontario_N-SW18</t>
  </si>
  <si>
    <t>N-SW18</t>
  </si>
  <si>
    <t>Ontario_K-S19</t>
  </si>
  <si>
    <t>K-S19</t>
  </si>
  <si>
    <t>Ontario_A-NW5</t>
  </si>
  <si>
    <t>A-NW5</t>
  </si>
  <si>
    <t>Ontario_I-S65</t>
  </si>
  <si>
    <t>I-S65</t>
  </si>
  <si>
    <t>Ontario_A-NC5</t>
  </si>
  <si>
    <t>A-NC5</t>
  </si>
  <si>
    <t>Ontario_BAR-SE77</t>
  </si>
  <si>
    <t>BAR-SE77</t>
  </si>
  <si>
    <t>Ontario_BAR-SE90</t>
  </si>
  <si>
    <t>BAR-SE90</t>
  </si>
  <si>
    <t>Ontario_I-S64</t>
  </si>
  <si>
    <t>I-S64</t>
  </si>
  <si>
    <t>Ontario_BAR-SE2</t>
  </si>
  <si>
    <t>BAR-SE2</t>
  </si>
  <si>
    <t>Ontario_K-N33</t>
  </si>
  <si>
    <t>K-N33</t>
  </si>
  <si>
    <t>Ontario_N-NW3</t>
  </si>
  <si>
    <t>N-NW3</t>
  </si>
  <si>
    <t>Ontario_A-SW2</t>
  </si>
  <si>
    <t>A-SW2</t>
  </si>
  <si>
    <t>Ontario_U-NW11</t>
  </si>
  <si>
    <t>U-NW11</t>
  </si>
  <si>
    <t>Ontario_I-N74</t>
  </si>
  <si>
    <t>I-N74</t>
  </si>
  <si>
    <t>Ontario_N-NW6</t>
  </si>
  <si>
    <t>N-NW6</t>
  </si>
  <si>
    <t>Ontario_A-WC4</t>
  </si>
  <si>
    <t>A-WC4</t>
  </si>
  <si>
    <t>Ontario_I-S69</t>
  </si>
  <si>
    <t>I-S69</t>
  </si>
  <si>
    <t>Ontario_A-NC3</t>
  </si>
  <si>
    <t>A-NC3</t>
  </si>
  <si>
    <t>Ontario_I-N16</t>
  </si>
  <si>
    <t>I-N16</t>
  </si>
  <si>
    <t>Ontario_N-SW4</t>
  </si>
  <si>
    <t>N-SW4</t>
  </si>
  <si>
    <t>Ontario_N-SW5</t>
  </si>
  <si>
    <t>N-SW5</t>
  </si>
  <si>
    <t>Ontario_N-SW12</t>
  </si>
  <si>
    <t>N-SW12</t>
  </si>
  <si>
    <t>Orono_LongLN</t>
  </si>
  <si>
    <t>Long Lake North Pond</t>
  </si>
  <si>
    <t>Orono</t>
  </si>
  <si>
    <t>Orono_LongLS</t>
  </si>
  <si>
    <t>Long Lake South Pond</t>
  </si>
  <si>
    <t>Plymouth_Gleason1</t>
  </si>
  <si>
    <t>Gleason Lake North 1 Pond</t>
  </si>
  <si>
    <t>Plymouth</t>
  </si>
  <si>
    <t>LEPDOU</t>
  </si>
  <si>
    <t>Lentic Pond Outflow</t>
  </si>
  <si>
    <t>Plymouth_Gleason2</t>
  </si>
  <si>
    <t>Gleason Lake North 2 Pond</t>
  </si>
  <si>
    <t>Plymouth_Gleason3</t>
  </si>
  <si>
    <t>Gleason Lake North 3 Pond</t>
  </si>
  <si>
    <t>Rich_TaftPark</t>
  </si>
  <si>
    <t>Taft Park Pond</t>
  </si>
  <si>
    <t>Richfield</t>
  </si>
  <si>
    <t>Rich_TaftParkSW</t>
  </si>
  <si>
    <t>Taft Park SW Pond</t>
  </si>
  <si>
    <t>Robb_ShingleCr</t>
  </si>
  <si>
    <t>Shingle Creek Pond</t>
  </si>
  <si>
    <t>Robbinsdale</t>
  </si>
  <si>
    <t>Rose_125</t>
  </si>
  <si>
    <t>Roseville</t>
  </si>
  <si>
    <t>Impervious</t>
  </si>
  <si>
    <t>Rose_128</t>
  </si>
  <si>
    <t>Rose_Acorn</t>
  </si>
  <si>
    <t>Acorn Road Pond</t>
  </si>
  <si>
    <t>Rose_Alameda</t>
  </si>
  <si>
    <t>Alameda Pond</t>
  </si>
  <si>
    <t>Ben Janke; https://www.wrc.umn.edu/sites/wrc.umn.edu/files/phosphorus_release_from_stormwater_ponds_final.pdf</t>
  </si>
  <si>
    <t>Finlay Lab (EEB Dept @ UMN); CRWD; Roseville</t>
  </si>
  <si>
    <t>weir</t>
  </si>
  <si>
    <t>Rose_Armory</t>
  </si>
  <si>
    <t>Armory Pond (E of WSP)</t>
  </si>
  <si>
    <t>Rose_Arrow</t>
  </si>
  <si>
    <t>Arrow Apts Pond</t>
  </si>
  <si>
    <t>Roseville (Ryan Johnson); Finlay Lab (EEB Dept @ UMN)</t>
  </si>
  <si>
    <t>Rose_Baron</t>
  </si>
  <si>
    <t>Baron Pond (Valley Park)</t>
  </si>
  <si>
    <t>RWMWD; Finlay Lab (EEB Dept @ UMN)</t>
  </si>
  <si>
    <t>Rose_Byerlys</t>
  </si>
  <si>
    <t>Byerly's Pond</t>
  </si>
  <si>
    <t>Rose_Charley</t>
  </si>
  <si>
    <t>Charley Pond (Valley Park)</t>
  </si>
  <si>
    <t>Rose_Cleveland</t>
  </si>
  <si>
    <t>Cleveland Pond</t>
  </si>
  <si>
    <t>Rose_Covenant</t>
  </si>
  <si>
    <t>Covenant Church Pond</t>
  </si>
  <si>
    <t>Finlay Lab (EEB Dept @ UMN); Roseville; RCC</t>
  </si>
  <si>
    <t>Rose_Duck</t>
  </si>
  <si>
    <t>Duck Pond</t>
  </si>
  <si>
    <t>Rose_Fairview</t>
  </si>
  <si>
    <t>Fairview Pond</t>
  </si>
  <si>
    <t>Rose_Fernwood</t>
  </si>
  <si>
    <t>Fernwood Court @ Rose Place</t>
  </si>
  <si>
    <t>Rose_Fresenius</t>
  </si>
  <si>
    <t>Fresenius</t>
  </si>
  <si>
    <t>Rose_Gottfried</t>
  </si>
  <si>
    <t>Gottfried Pit</t>
  </si>
  <si>
    <t>CRWD; Roseville (Ryan Johnson)</t>
  </si>
  <si>
    <t>Rose_Grupo</t>
  </si>
  <si>
    <t>Grupo Bimbo</t>
  </si>
  <si>
    <t>Rose_HarMarCub</t>
  </si>
  <si>
    <t>Har Mar Cub Foods Pond</t>
  </si>
  <si>
    <t>Rose_Herschel</t>
  </si>
  <si>
    <t>Herschel Pond</t>
  </si>
  <si>
    <t>Rose_HoJo</t>
  </si>
  <si>
    <t>Howard Johnson Park</t>
  </si>
  <si>
    <t>Rose_Kidney</t>
  </si>
  <si>
    <t>Kidney Pond</t>
  </si>
  <si>
    <t>Rose_LangtonLCellUp</t>
  </si>
  <si>
    <t>Langton Lake Pre-Treatment, downstream</t>
  </si>
  <si>
    <t>Rose_LangtonLCellDown</t>
  </si>
  <si>
    <t>Langton Lake Pre-Treatment, upstream</t>
  </si>
  <si>
    <t>Rose_Marriott</t>
  </si>
  <si>
    <t>Marriott Pond/Steps Pond</t>
  </si>
  <si>
    <t>Rose_Materion</t>
  </si>
  <si>
    <t>Materion Park Pond</t>
  </si>
  <si>
    <t>Rose_Oasis</t>
  </si>
  <si>
    <t>Oasis Park (2 ponds)</t>
  </si>
  <si>
    <t>Rose_OptionCare</t>
  </si>
  <si>
    <t>Option Care</t>
  </si>
  <si>
    <t>Rose_Porkchop</t>
  </si>
  <si>
    <t>Porkchop Pond (Valley Park)</t>
  </si>
  <si>
    <t>dredged</t>
  </si>
  <si>
    <t>Rose_Sherren</t>
  </si>
  <si>
    <t>Sherren Street</t>
  </si>
  <si>
    <t>wetland</t>
  </si>
  <si>
    <t>Rose_Stantec</t>
  </si>
  <si>
    <t>Stantec/Bonestroo</t>
  </si>
  <si>
    <t>Rose_Tamarack</t>
  </si>
  <si>
    <t>Tamarack Park NW</t>
  </si>
  <si>
    <t>Rose_TerracePascal</t>
  </si>
  <si>
    <t>Terrace @ Pascal</t>
  </si>
  <si>
    <t>Rose_TireRack</t>
  </si>
  <si>
    <t>Tire Rack</t>
  </si>
  <si>
    <t>Rose_TSE</t>
  </si>
  <si>
    <t>TSE</t>
  </si>
  <si>
    <t>Rose_VPHockey</t>
  </si>
  <si>
    <t>Villa Park - Hockey Rink Pond</t>
  </si>
  <si>
    <t>Rose_VPSedBasin</t>
  </si>
  <si>
    <t>Villa Park Sed Basin</t>
  </si>
  <si>
    <t>Rose_WSP</t>
  </si>
  <si>
    <t>William Street Pond</t>
  </si>
  <si>
    <t>dredged, IESF</t>
  </si>
  <si>
    <t>Rose_ZimmermanL</t>
  </si>
  <si>
    <t>Zimmerman Lake</t>
  </si>
  <si>
    <t>Shoreview_Brennans</t>
  </si>
  <si>
    <t>Brennans</t>
  </si>
  <si>
    <t>Shoreview</t>
  </si>
  <si>
    <t>RWMWD; Gulliver Lab (SAFL)</t>
  </si>
  <si>
    <t>Residential, park/institutional</t>
  </si>
  <si>
    <t>Shwood_12</t>
  </si>
  <si>
    <t>Shorewood</t>
  </si>
  <si>
    <t>19600 Waterford Pl</t>
  </si>
  <si>
    <t>ditch, wetland, and piped</t>
  </si>
  <si>
    <t>Residential/Wetland</t>
  </si>
  <si>
    <t>Shwood_20</t>
  </si>
  <si>
    <t>19850 Shady Hills Rd</t>
  </si>
  <si>
    <t>pipes and overland</t>
  </si>
  <si>
    <t>ditch</t>
  </si>
  <si>
    <t>Shwood_40</t>
  </si>
  <si>
    <t>19220 McKinley Ct</t>
  </si>
  <si>
    <t>Shwood_41</t>
  </si>
  <si>
    <t>19700 Near Mountain</t>
  </si>
  <si>
    <t>Shwood_42</t>
  </si>
  <si>
    <t>5995 McKinley Place</t>
  </si>
  <si>
    <t>Shwood_43</t>
  </si>
  <si>
    <t>19640 Near Mountain</t>
  </si>
  <si>
    <t>Shwood_44</t>
  </si>
  <si>
    <t>6005 McKinley Pl</t>
  </si>
  <si>
    <t>Shwood_Wetland1</t>
  </si>
  <si>
    <t>Wetland1</t>
  </si>
  <si>
    <t>5755 Covington Road</t>
  </si>
  <si>
    <t>Shwood_Wetland2</t>
  </si>
  <si>
    <t>Wetland2</t>
  </si>
  <si>
    <t>19660 Silver Lake Trail</t>
  </si>
  <si>
    <t>SSP_02-C</t>
  </si>
  <si>
    <t>02-C LeVander Pond</t>
  </si>
  <si>
    <t>South St. Paul</t>
  </si>
  <si>
    <t>SC_52</t>
  </si>
  <si>
    <t>52 (St. Cloud)</t>
  </si>
  <si>
    <t>St. Cloud</t>
  </si>
  <si>
    <t>St. Cloud (Noah Czech); Gulliver Lab (SAFL)</t>
  </si>
  <si>
    <t>Iron Filings</t>
  </si>
  <si>
    <t>Residential/Commericial</t>
  </si>
  <si>
    <t>SC_143</t>
  </si>
  <si>
    <t>143 (St. Cloud)</t>
  </si>
  <si>
    <t>St. Cloud (Noah Czech)</t>
  </si>
  <si>
    <t>SC_29</t>
  </si>
  <si>
    <t>29 (St. Cloud)</t>
  </si>
  <si>
    <t>SC_30</t>
  </si>
  <si>
    <t>30 (St. Cloud)</t>
  </si>
  <si>
    <t>SC_40</t>
  </si>
  <si>
    <t>40 (St. Cloud)</t>
  </si>
  <si>
    <t>SC_70</t>
  </si>
  <si>
    <t>70 (St. Cloud)</t>
  </si>
  <si>
    <t>SC_79</t>
  </si>
  <si>
    <t>79 (St. Cloud)</t>
  </si>
  <si>
    <t>SC_84</t>
  </si>
  <si>
    <t>84 (St. Cloud)</t>
  </si>
  <si>
    <t>SC_85</t>
  </si>
  <si>
    <t>85 (St. Cloud)</t>
  </si>
  <si>
    <t>SLP_TwinLakesPark</t>
  </si>
  <si>
    <t>Twin Lakes Park Pond</t>
  </si>
  <si>
    <t>St. Louis Park</t>
  </si>
  <si>
    <t>StP_5</t>
  </si>
  <si>
    <t>St. Paul</t>
  </si>
  <si>
    <t>StP_11</t>
  </si>
  <si>
    <t>StP_14</t>
  </si>
  <si>
    <t>StP_16</t>
  </si>
  <si>
    <t>StP_18</t>
  </si>
  <si>
    <t>StP_23</t>
  </si>
  <si>
    <t>StP_54</t>
  </si>
  <si>
    <t>StP_63</t>
  </si>
  <si>
    <t>StP_67</t>
  </si>
  <si>
    <t>StP_68</t>
  </si>
  <si>
    <t>StP_72</t>
  </si>
  <si>
    <t>StP_78</t>
  </si>
  <si>
    <t>StP_90</t>
  </si>
  <si>
    <t>StP_122</t>
  </si>
  <si>
    <t>StP_130</t>
  </si>
  <si>
    <t>StP_133</t>
  </si>
  <si>
    <t>StP_135</t>
  </si>
  <si>
    <t>StP_136</t>
  </si>
  <si>
    <t>StP_137</t>
  </si>
  <si>
    <t>StP_CrookedPint</t>
  </si>
  <si>
    <t>35E/Crooked Pint Pond</t>
  </si>
  <si>
    <t>StP_Adolphus</t>
  </si>
  <si>
    <t>Adolphus</t>
  </si>
  <si>
    <t>StP_EComoL</t>
  </si>
  <si>
    <t>East Como Lake</t>
  </si>
  <si>
    <t>StP_Case</t>
  </si>
  <si>
    <t>Flandrau - Case Pond</t>
  </si>
  <si>
    <t>Ben Janke (St. Paul / WSB)</t>
  </si>
  <si>
    <t>St. Paul, WSB;</t>
  </si>
  <si>
    <t>StP_Hoyt</t>
  </si>
  <si>
    <t>Flandrau - Hoyt Pond</t>
  </si>
  <si>
    <t>StP_Hmongtown</t>
  </si>
  <si>
    <t>Hmongtown Market Pond</t>
  </si>
  <si>
    <t>StP_Indecomm</t>
  </si>
  <si>
    <t>Indecomm Pond</t>
  </si>
  <si>
    <t>StP_Jenks</t>
  </si>
  <si>
    <t>Jenks Pond - Trout Brook NS</t>
  </si>
  <si>
    <t>StP_KasotaE</t>
  </si>
  <si>
    <t>Kasota East</t>
  </si>
  <si>
    <t>MWMO 2019</t>
  </si>
  <si>
    <t>Commercial / Industrial</t>
  </si>
  <si>
    <t>StP_KasotaN</t>
  </si>
  <si>
    <t>Kasota North</t>
  </si>
  <si>
    <t>StP_KasotaW</t>
  </si>
  <si>
    <t>Kasota West</t>
  </si>
  <si>
    <t>StP_Larpenteur35E</t>
  </si>
  <si>
    <t>Larpenteur @ 35E</t>
  </si>
  <si>
    <t>StP_Magnolia</t>
  </si>
  <si>
    <t>Magnolia Pond - Trout Brook NS</t>
  </si>
  <si>
    <t>StP_Maryland</t>
  </si>
  <si>
    <t>Maryland Pond - Trout Brook NS</t>
  </si>
  <si>
    <t>St. Paul, WSB; Finlay Lab (EEB Dept @ UMN)</t>
  </si>
  <si>
    <t>StP_PierceButler</t>
  </si>
  <si>
    <t>Pierce Butler @ Snelling</t>
  </si>
  <si>
    <t>StP_SimAgate</t>
  </si>
  <si>
    <t>Sim-Agate Wetland</t>
  </si>
  <si>
    <t>retrofit</t>
  </si>
  <si>
    <t>StP_Swede</t>
  </si>
  <si>
    <t>Swede Hollow</t>
  </si>
  <si>
    <t>StP_West</t>
  </si>
  <si>
    <t>West Pond (Forest St @ Wells St)</t>
  </si>
  <si>
    <t>StP_WillowReserve</t>
  </si>
  <si>
    <t>Willow Reserve Wetland</t>
  </si>
  <si>
    <t>Vadn_Varney</t>
  </si>
  <si>
    <t>Varney Pond (RWMWD Drainage Area NB-18-04)</t>
  </si>
  <si>
    <t>Vadnais Heights</t>
  </si>
  <si>
    <t>Wood_31.1</t>
  </si>
  <si>
    <t>CD-31.1</t>
  </si>
  <si>
    <t>SWWD</t>
  </si>
  <si>
    <t>Woodbury</t>
  </si>
  <si>
    <t>Woodbury (Sharon Doucette), SWWD; McComas and Stuckert</t>
  </si>
  <si>
    <t>Y</t>
  </si>
  <si>
    <t>Wood_92.1</t>
  </si>
  <si>
    <t>CD-92.1</t>
  </si>
  <si>
    <t>Wood_92.3</t>
  </si>
  <si>
    <t>CD-92.3</t>
  </si>
  <si>
    <t>Wood_92.4</t>
  </si>
  <si>
    <t>CD-92.4</t>
  </si>
  <si>
    <t>Wood_105</t>
  </si>
  <si>
    <t>105 (Woodbury)</t>
  </si>
  <si>
    <t>Woodbury (Sharon Doucette)</t>
  </si>
  <si>
    <t>Wood_113</t>
  </si>
  <si>
    <t>113 (Woodbury)</t>
  </si>
  <si>
    <t>Wood_11-C</t>
  </si>
  <si>
    <t>11-C Tahoe Rd. North Pond</t>
  </si>
  <si>
    <t>Wood_127</t>
  </si>
  <si>
    <t>127 (Woodbury)</t>
  </si>
  <si>
    <t>Wood_128</t>
  </si>
  <si>
    <t>128 (Woodbury)</t>
  </si>
  <si>
    <t>Wood_133</t>
  </si>
  <si>
    <t>133 (Woodbury)</t>
  </si>
  <si>
    <t>Wood_134</t>
  </si>
  <si>
    <t>134 (Woodbury)</t>
  </si>
  <si>
    <t>Wood_136</t>
  </si>
  <si>
    <t>136 (Woodbury)</t>
  </si>
  <si>
    <t>Wood_144</t>
  </si>
  <si>
    <t>144 (Woodbury)</t>
  </si>
  <si>
    <t>Wood_148</t>
  </si>
  <si>
    <t>148 (Woodbury)</t>
  </si>
  <si>
    <t>Wood_151</t>
  </si>
  <si>
    <t>151 (Woodbury)</t>
  </si>
  <si>
    <t>Wood_152</t>
  </si>
  <si>
    <t>152 (Woodbury)</t>
  </si>
  <si>
    <t>Wood_155</t>
  </si>
  <si>
    <t>155 (Woodbury)</t>
  </si>
  <si>
    <t>Wood_160</t>
  </si>
  <si>
    <t>160 (Woodbury)</t>
  </si>
  <si>
    <t>Wood_162</t>
  </si>
  <si>
    <t>162 (Woodbury)</t>
  </si>
  <si>
    <t>Wood_166</t>
  </si>
  <si>
    <t>166 (Woodbury)</t>
  </si>
  <si>
    <t>Wood_182</t>
  </si>
  <si>
    <t>182 (Woodbury)</t>
  </si>
  <si>
    <t>Wood_230</t>
  </si>
  <si>
    <t>230 (Woodbury)</t>
  </si>
  <si>
    <t>Wood_271</t>
  </si>
  <si>
    <t>271 (Woodbury)</t>
  </si>
  <si>
    <t>Wood_291</t>
  </si>
  <si>
    <t>291 (Woodbury)</t>
  </si>
  <si>
    <t>Wood_301</t>
  </si>
  <si>
    <t>301 (Woodbury)</t>
  </si>
  <si>
    <t>Wood_335</t>
  </si>
  <si>
    <t>335 (Woodbury)</t>
  </si>
  <si>
    <t>Wood_336</t>
  </si>
  <si>
    <t>336 (Woodbury)</t>
  </si>
  <si>
    <t>Wood_344</t>
  </si>
  <si>
    <t>344 (Woodbury)</t>
  </si>
  <si>
    <t>Wood_356</t>
  </si>
  <si>
    <t>356 (Woodbury)</t>
  </si>
  <si>
    <t>Wood_359</t>
  </si>
  <si>
    <t>359 (Woodbury)</t>
  </si>
  <si>
    <t>Wood_360</t>
  </si>
  <si>
    <t>360 (Woodbury)</t>
  </si>
  <si>
    <t>Wood_371</t>
  </si>
  <si>
    <t>371 (Woodbury)</t>
  </si>
  <si>
    <t>Wood_48</t>
  </si>
  <si>
    <t>48 (Woodbury)</t>
  </si>
  <si>
    <t>Wood_5</t>
  </si>
  <si>
    <t>5 (Woodbury)</t>
  </si>
  <si>
    <t>Wood_62</t>
  </si>
  <si>
    <t>62 (Woodbury)</t>
  </si>
  <si>
    <t>Wood_90</t>
  </si>
  <si>
    <t>90 (Woodbury)</t>
  </si>
  <si>
    <t>Wood_96</t>
  </si>
  <si>
    <t>96 (Woodbury)</t>
  </si>
  <si>
    <t>UnknownLoc_92</t>
  </si>
  <si>
    <t>UnknownLoc_23RD</t>
  </si>
  <si>
    <t>23RD AVE SW POND A</t>
  </si>
  <si>
    <t>Mixed</t>
  </si>
  <si>
    <t>UnknownLoc_bassett</t>
  </si>
  <si>
    <t>bassett</t>
  </si>
  <si>
    <t>UnknownLoc_BMP150001</t>
  </si>
  <si>
    <t>BMP150001 (Prosperity Rd)</t>
  </si>
  <si>
    <t>UnknownLoc_BROADWAYCOMMONS</t>
  </si>
  <si>
    <t>BROADWAY COMMONS/SENECA POND</t>
  </si>
  <si>
    <t>UnknownLoc_clover</t>
  </si>
  <si>
    <t>clover leaf</t>
  </si>
  <si>
    <t>UnknownLoc_glenwood</t>
  </si>
  <si>
    <t>glenwood</t>
  </si>
  <si>
    <t>UnknownLoc_HILLCREST</t>
  </si>
  <si>
    <t>HILLCREST FOLWELL RIDGE POND</t>
  </si>
  <si>
    <t>Forest/Residential</t>
  </si>
  <si>
    <t>UnknownLoc_Lake</t>
  </si>
  <si>
    <t>Lake Dorth</t>
  </si>
  <si>
    <t>UnknownLoc_MANORWOODS</t>
  </si>
  <si>
    <t>MANORWOODS WEST 3RD</t>
  </si>
  <si>
    <t>Inspections</t>
  </si>
  <si>
    <t>UnknownLoc_MILLS</t>
  </si>
  <si>
    <t>MILLS FLEET FARM CITY POND</t>
  </si>
  <si>
    <t>UnknownLoc_Premier</t>
  </si>
  <si>
    <t>Premier</t>
  </si>
  <si>
    <t>UnknownLoc_ROCHESTERMARKET</t>
  </si>
  <si>
    <t>ROCHESTER MARKETPLACE/TACO BELL POND</t>
  </si>
  <si>
    <t>UnknownLoc_SILVERCREEK</t>
  </si>
  <si>
    <t>SILVER CREEK FLOOD CONTROL RESERVOIR</t>
  </si>
  <si>
    <t>UnknownLoc_Tahoe</t>
  </si>
  <si>
    <t>Tahoe Rd. North Pond (593)</t>
  </si>
  <si>
    <t>UnknownLoc_Unnamed</t>
  </si>
  <si>
    <t>Unnamed Pond</t>
  </si>
  <si>
    <t>UnknownLoc_WHITEOAKS</t>
  </si>
  <si>
    <t>WHITE OAKS POND</t>
  </si>
  <si>
    <t>UnknownLoc_HugeSwan</t>
  </si>
  <si>
    <t>WS0660006 (Hugo &amp; Swan Lake)</t>
  </si>
  <si>
    <t>UnknownLoc_Myrtle</t>
  </si>
  <si>
    <t>WS0660011 (W Myrtle St)</t>
  </si>
  <si>
    <t>UnknownLoc_Hickory</t>
  </si>
  <si>
    <t>WS0700002 (Hickory &amp; Blackman)</t>
  </si>
  <si>
    <t>UnknownLoc_Hawks</t>
  </si>
  <si>
    <t>WS0990001 (Hawks Ridge)</t>
  </si>
  <si>
    <t>Region</t>
  </si>
  <si>
    <t>Minnnesota</t>
  </si>
  <si>
    <t>Unknown</t>
  </si>
  <si>
    <t>Count</t>
  </si>
  <si>
    <t>N with Surface TP*</t>
  </si>
  <si>
    <t>Residential/Forest</t>
  </si>
  <si>
    <t>Land Use Description</t>
  </si>
  <si>
    <t>Tag</t>
  </si>
  <si>
    <t>Contact</t>
  </si>
  <si>
    <t>Reference</t>
  </si>
  <si>
    <t>Claire Blesser</t>
  </si>
  <si>
    <t xml:space="preserve">Riley Purgatory Bluff Creek Watershed District (2014). "Stormwater Pond Project: 2013 Report." </t>
  </si>
  <si>
    <t>http://rpbcwd.org/application/files/5215/4264/8286/2013_Stormwater_Pond_Project_Report_Final.pdf</t>
  </si>
  <si>
    <t>Data collection by RPBCWD, CH2MHill (Sharf, Austen), and cities of Bloomington, Chanhassen, Eden Prairie, Minnetonka, and Shorewood</t>
  </si>
  <si>
    <t>Udai Singh</t>
  </si>
  <si>
    <t>Mississippi Watershed Management Organization. 2019. Kasota Ponds Wetlands: Summary of MWMO Monitoring Activities 2008–2017. MWMO Watershed Bulletin 2019-4. 53 pp.</t>
  </si>
  <si>
    <t>https://www.mwmo.org/wp-content/uploads/2019/04/kasota_ponds_report_2019-04.pdf</t>
  </si>
  <si>
    <t>McComas and Stuckert 2015</t>
  </si>
  <si>
    <t>Unsure</t>
  </si>
  <si>
    <t>Steve McComas and Jo Stuckert, Blue Water Science (2015). "Water Quality Status for Eleven Ponds (Including Two with Barley Straw Additions) In Woodbury, Minnesota in 2015"</t>
  </si>
  <si>
    <t>Provided by city of Woodbury (Sharon Doucette)</t>
  </si>
  <si>
    <t>Judy Crane (MPCA)</t>
  </si>
  <si>
    <t xml:space="preserve">Crane, Judy &amp; Grosenheider, Kim &amp; Wilson, C. (2009). Contamination of stormwater pond sediments by polycyclic aromatic hydrocarbons (PAHs) in Minnesota. The role of coal tar-based products as a source of PAHs.. MPCA report. </t>
  </si>
  <si>
    <t>Eric Macbeth</t>
  </si>
  <si>
    <t>Sharon Doucette</t>
  </si>
  <si>
    <t>Noah Czech</t>
  </si>
  <si>
    <t>Ryan Johnson</t>
  </si>
  <si>
    <t>Bob Fossum, Britta Suppes</t>
  </si>
  <si>
    <t>Capitol Region Watershed District</t>
  </si>
  <si>
    <t>Brian Beck</t>
  </si>
  <si>
    <t>Minnehaha Creek Watershed District</t>
  </si>
  <si>
    <t>MPRB</t>
  </si>
  <si>
    <t>Rachael Crabb, Mike Perneil</t>
  </si>
  <si>
    <t>Minneapolis Parks and Recreation Board</t>
  </si>
  <si>
    <t>Mississippi Watershed Management Organization</t>
  </si>
  <si>
    <t>Matt Kocian</t>
  </si>
  <si>
    <t>Rice Creek Watershed District</t>
  </si>
  <si>
    <t>Tina Carstens</t>
  </si>
  <si>
    <t>Ramsey-Washington Metro Watershed District</t>
  </si>
  <si>
    <t>Jeff Strom, Joe Bischoff (Wenck Associates)</t>
  </si>
  <si>
    <t>Shingle Creek Watershed District</t>
  </si>
  <si>
    <t>John Loomis</t>
  </si>
  <si>
    <t>South Washington Watershed District</t>
  </si>
  <si>
    <t>DNR Wetland Codes:</t>
  </si>
  <si>
    <t>https://files.dnr.state.mn.us/eco/wetlands/nwi-user-guide.pdf</t>
  </si>
  <si>
    <t>HGM_CODE</t>
  </si>
  <si>
    <t>Hydrogeomorphic Code (Tiner 2003)</t>
  </si>
  <si>
    <t>HGM_DESC</t>
  </si>
  <si>
    <t>SPCC_DESC</t>
  </si>
  <si>
    <t>Simplified Plant Comm Class (Eggers and Reed 2011)</t>
  </si>
  <si>
    <t>COW_CLASS1</t>
  </si>
  <si>
    <t>Simplified Cowardin Class</t>
  </si>
  <si>
    <t>HGM_LL_DES</t>
  </si>
  <si>
    <t>Landscape Position</t>
  </si>
  <si>
    <t>Metro Mosquito Control District (MMCD) Wetland Codes ("A.B")</t>
  </si>
  <si>
    <t>A</t>
  </si>
  <si>
    <t>Corresponds to NFWS Circular 39 Classification -- typically 3 ('temporary wet'), 4 ('permanent wet, ~3 ft deep'), or 5 ('permanent wet, ~10 ft deep') for this set</t>
  </si>
  <si>
    <t>B</t>
  </si>
  <si>
    <t>MMCD-specific classification (1-4) based on vegetation, bank steepness, water permanence, and/or depth (see description below)</t>
  </si>
  <si>
    <t>ftp://ftp.gisdata.mn.gov/pub/gdrs/data/pub/org_mmcd/env_wetland_mosquito_wet_areas/metadata/metadata.html</t>
  </si>
  <si>
    <t>Table C1: Identity Information</t>
  </si>
  <si>
    <t>Table C2: Design and Maintenance Information</t>
  </si>
  <si>
    <t>Table C3: Geometry</t>
  </si>
  <si>
    <t>Table C4: Drainage Area</t>
  </si>
  <si>
    <t>Table C5: Pond Performance</t>
  </si>
  <si>
    <t>Table C6: Wetland Classification</t>
  </si>
  <si>
    <t>Table C7: Compile Pond Locations</t>
  </si>
  <si>
    <t>Table C8: Land Use Descriptions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</si>
</sst>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0" xfId="1" applyFont="1"/>
    <xf numFmtId="0" fontId="5" fillId="0" borderId="0" xfId="1"/>
    <xf numFmtId="0" fontId="7" fillId="0" borderId="0" xfId="2"/>
    <xf numFmtId="0" fontId="5" fillId="0" borderId="0" xfId="1" applyAlignment="1">
      <alignment horizontal="center"/>
    </xf>
    <xf numFmtId="164" fontId="6" fillId="0" borderId="0" xfId="1" applyNumberFormat="1" applyFont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/>
    <xf numFmtId="0" fontId="8" fillId="0" borderId="0" xfId="0" applyFont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9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0" xfId="0" applyFont="1"/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wmo.org/wp-content/uploads/2019/04/kasota_ponds_report_2019-04.pdf" TargetMode="External"/><Relationship Id="rId1" Type="http://schemas.openxmlformats.org/officeDocument/2006/relationships/hyperlink" Target="http://rpbcwd.org/application/files/5215/4264/8286/2013_Stormwater_Pond_Project_Report_Final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ftp://ftp.gisdata.mn.gov/pub/gdrs/data/pub/org_mmcd/env_wetland_mosquito_wet_areas/metadata/metadata.html" TargetMode="External"/><Relationship Id="rId1" Type="http://schemas.openxmlformats.org/officeDocument/2006/relationships/hyperlink" Target="https://files.dnr.state.mn.us/eco/wetlands/nwi-user-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8.85546875" defaultRowHeight="15" x14ac:dyDescent="0.25"/>
  <cols>
    <col min="1" max="1" width="16.85546875" style="3" customWidth="1"/>
    <col min="2" max="2" width="22.7109375" customWidth="1"/>
    <col min="3" max="3" width="10.85546875" customWidth="1"/>
    <col min="4" max="4" width="9.42578125" bestFit="1" customWidth="1"/>
    <col min="5" max="5" width="29" customWidth="1"/>
    <col min="6" max="6" width="9.140625" bestFit="1" customWidth="1"/>
    <col min="7" max="8" width="8.85546875" customWidth="1"/>
    <col min="9" max="9" width="11.7109375" customWidth="1"/>
    <col min="10" max="10" width="16.28515625" customWidth="1"/>
    <col min="11" max="11" width="13.7109375" customWidth="1"/>
    <col min="12" max="12" width="10.28515625" customWidth="1"/>
    <col min="13" max="13" width="19.85546875" bestFit="1" customWidth="1"/>
    <col min="14" max="14" width="13.42578125" bestFit="1" customWidth="1"/>
    <col min="15" max="15" width="26.7109375" bestFit="1" customWidth="1"/>
    <col min="16" max="16" width="19.7109375" customWidth="1"/>
    <col min="17" max="17" width="8.85546875" customWidth="1"/>
    <col min="18" max="19" width="9.7109375" customWidth="1"/>
    <col min="20" max="20" width="6.85546875" customWidth="1"/>
    <col min="21" max="21" width="20.42578125" bestFit="1" customWidth="1"/>
    <col min="22" max="22" width="7.140625" customWidth="1"/>
    <col min="23" max="27" width="11" customWidth="1"/>
    <col min="28" max="28" width="11.42578125" customWidth="1"/>
    <col min="29" max="29" width="12.85546875" bestFit="1" customWidth="1"/>
    <col min="30" max="30" width="18" bestFit="1" customWidth="1"/>
    <col min="31" max="31" width="29.28515625" bestFit="1" customWidth="1"/>
    <col min="32" max="41" width="8.85546875" customWidth="1"/>
    <col min="42" max="42" width="6" bestFit="1" customWidth="1"/>
    <col min="43" max="43" width="20.7109375" customWidth="1"/>
    <col min="44" max="44" width="25.85546875" customWidth="1"/>
    <col min="45" max="45" width="7.28515625" customWidth="1"/>
    <col min="46" max="46" width="10" bestFit="1" customWidth="1"/>
    <col min="47" max="47" width="8.7109375" bestFit="1" customWidth="1"/>
  </cols>
  <sheetData>
    <row r="1" spans="1:47" s="17" customFormat="1" ht="21" x14ac:dyDescent="0.35">
      <c r="A1" s="13"/>
      <c r="B1" s="14" t="s">
        <v>1166</v>
      </c>
      <c r="C1" s="14"/>
      <c r="D1" s="14"/>
      <c r="E1" s="14"/>
      <c r="F1" s="14"/>
      <c r="G1" s="14"/>
      <c r="H1" s="14"/>
      <c r="I1" s="14"/>
      <c r="J1" s="15"/>
      <c r="K1" s="13" t="s">
        <v>1167</v>
      </c>
      <c r="L1" s="14"/>
      <c r="M1" s="14"/>
      <c r="N1" s="14"/>
      <c r="O1" s="14"/>
      <c r="P1" s="15"/>
      <c r="Q1" s="16" t="s">
        <v>1168</v>
      </c>
      <c r="R1" s="14"/>
      <c r="S1" s="14"/>
      <c r="T1" s="14"/>
      <c r="U1" s="14"/>
      <c r="V1" s="14"/>
      <c r="W1" s="14"/>
      <c r="X1" s="14"/>
      <c r="Y1" s="14"/>
      <c r="Z1" s="15"/>
      <c r="AA1" s="16" t="s">
        <v>1169</v>
      </c>
      <c r="AB1" s="14"/>
      <c r="AC1" s="14"/>
      <c r="AD1" s="14"/>
      <c r="AE1" s="15"/>
      <c r="AF1" s="16" t="s">
        <v>1170</v>
      </c>
      <c r="AG1" s="14"/>
      <c r="AH1" s="14"/>
      <c r="AI1" s="14"/>
      <c r="AJ1" s="14"/>
      <c r="AK1" s="14"/>
      <c r="AL1" s="14"/>
      <c r="AM1" s="14"/>
      <c r="AN1" s="14"/>
      <c r="AO1" s="15"/>
      <c r="AP1" s="16" t="s">
        <v>1171</v>
      </c>
      <c r="AQ1" s="14"/>
      <c r="AR1" s="14"/>
      <c r="AS1" s="14"/>
      <c r="AT1" s="14"/>
      <c r="AU1" s="15"/>
    </row>
    <row r="2" spans="1:47" s="4" customFormat="1" ht="64.5" thickBot="1" x14ac:dyDescent="0.3">
      <c r="A2" s="1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1106</v>
      </c>
      <c r="G2" s="5" t="s">
        <v>5</v>
      </c>
      <c r="H2" s="5" t="s">
        <v>6</v>
      </c>
      <c r="I2" s="5" t="s">
        <v>7</v>
      </c>
      <c r="J2" s="12" t="s">
        <v>8</v>
      </c>
      <c r="K2" s="11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12" t="s">
        <v>14</v>
      </c>
      <c r="Q2" s="11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12" t="s">
        <v>24</v>
      </c>
      <c r="AA2" s="11" t="s">
        <v>25</v>
      </c>
      <c r="AB2" s="5" t="s">
        <v>26</v>
      </c>
      <c r="AC2" s="5" t="s">
        <v>27</v>
      </c>
      <c r="AD2" s="5" t="s">
        <v>28</v>
      </c>
      <c r="AE2" s="12" t="s">
        <v>29</v>
      </c>
      <c r="AF2" s="11" t="s">
        <v>30</v>
      </c>
      <c r="AG2" s="5" t="s">
        <v>31</v>
      </c>
      <c r="AH2" s="5" t="s">
        <v>32</v>
      </c>
      <c r="AI2" s="5" t="s">
        <v>33</v>
      </c>
      <c r="AJ2" s="5" t="s">
        <v>34</v>
      </c>
      <c r="AK2" s="5" t="s">
        <v>35</v>
      </c>
      <c r="AL2" s="5" t="s">
        <v>36</v>
      </c>
      <c r="AM2" s="5" t="s">
        <v>37</v>
      </c>
      <c r="AN2" s="5" t="s">
        <v>38</v>
      </c>
      <c r="AO2" s="12" t="s">
        <v>39</v>
      </c>
      <c r="AP2" s="11" t="s">
        <v>40</v>
      </c>
      <c r="AQ2" s="5" t="s">
        <v>41</v>
      </c>
      <c r="AR2" s="5" t="s">
        <v>42</v>
      </c>
      <c r="AS2" s="5" t="s">
        <v>43</v>
      </c>
      <c r="AT2" s="5" t="s">
        <v>44</v>
      </c>
      <c r="AU2" s="12" t="s">
        <v>45</v>
      </c>
    </row>
    <row r="3" spans="1:47" x14ac:dyDescent="0.25">
      <c r="A3" s="2" t="s">
        <v>46</v>
      </c>
      <c r="B3" s="1" t="s">
        <v>47</v>
      </c>
      <c r="C3" s="1"/>
      <c r="D3" s="1" t="s">
        <v>48</v>
      </c>
      <c r="E3" s="1" t="s">
        <v>49</v>
      </c>
      <c r="F3" s="1" t="s">
        <v>1107</v>
      </c>
      <c r="G3" s="1"/>
      <c r="H3" s="1"/>
      <c r="I3" s="1" t="s">
        <v>50</v>
      </c>
      <c r="J3" s="1" t="s">
        <v>51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52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x14ac:dyDescent="0.25">
      <c r="A4" s="2" t="s">
        <v>53</v>
      </c>
      <c r="B4" s="1" t="s">
        <v>54</v>
      </c>
      <c r="C4" s="1"/>
      <c r="D4" s="1" t="s">
        <v>55</v>
      </c>
      <c r="E4" s="1" t="s">
        <v>49</v>
      </c>
      <c r="F4" s="1" t="s">
        <v>1107</v>
      </c>
      <c r="G4" s="1"/>
      <c r="H4" s="1"/>
      <c r="I4" s="1" t="s">
        <v>50</v>
      </c>
      <c r="J4" s="1" t="s">
        <v>51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52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5">
      <c r="A5" s="2" t="s">
        <v>56</v>
      </c>
      <c r="B5" s="1" t="s">
        <v>57</v>
      </c>
      <c r="C5" s="1" t="s">
        <v>58</v>
      </c>
      <c r="D5" s="1" t="s">
        <v>55</v>
      </c>
      <c r="E5" s="1" t="s">
        <v>59</v>
      </c>
      <c r="F5" s="1" t="s">
        <v>1107</v>
      </c>
      <c r="G5" s="1">
        <v>44.821618999999998</v>
      </c>
      <c r="H5" s="1">
        <v>-93.392308</v>
      </c>
      <c r="I5" s="1" t="s">
        <v>58</v>
      </c>
      <c r="J5" s="1" t="s">
        <v>60</v>
      </c>
      <c r="K5" s="1" t="s">
        <v>61</v>
      </c>
      <c r="L5" s="1">
        <v>1978</v>
      </c>
      <c r="M5" s="1"/>
      <c r="N5" s="1" t="s">
        <v>62</v>
      </c>
      <c r="O5" s="1"/>
      <c r="P5" s="1" t="s">
        <v>63</v>
      </c>
      <c r="Q5" s="1">
        <v>2.85</v>
      </c>
      <c r="R5" s="1"/>
      <c r="S5" s="1"/>
      <c r="T5" s="1">
        <v>1</v>
      </c>
      <c r="U5" s="1"/>
      <c r="V5" s="1">
        <v>1</v>
      </c>
      <c r="W5" s="1"/>
      <c r="X5" s="1"/>
      <c r="Y5" s="1"/>
      <c r="Z5" s="1"/>
      <c r="AA5" s="1"/>
      <c r="AB5" s="1">
        <v>13.86</v>
      </c>
      <c r="AC5" s="1"/>
      <c r="AD5" s="1" t="s">
        <v>64</v>
      </c>
      <c r="AE5" s="1"/>
      <c r="AF5" s="1"/>
      <c r="AG5" s="1">
        <v>0.71</v>
      </c>
      <c r="AH5" s="1"/>
      <c r="AI5" s="1"/>
      <c r="AJ5" s="1"/>
      <c r="AK5" s="1"/>
      <c r="AL5" s="1"/>
      <c r="AM5" s="1"/>
      <c r="AN5" s="1"/>
      <c r="AO5" s="1"/>
      <c r="AP5" s="1" t="s">
        <v>65</v>
      </c>
      <c r="AQ5" s="1" t="s">
        <v>66</v>
      </c>
      <c r="AR5" s="1" t="s">
        <v>67</v>
      </c>
      <c r="AS5" s="1" t="s">
        <v>68</v>
      </c>
      <c r="AT5" s="1" t="s">
        <v>69</v>
      </c>
      <c r="AU5" s="1">
        <v>4.1999997999999996</v>
      </c>
    </row>
    <row r="6" spans="1:47" x14ac:dyDescent="0.25">
      <c r="A6" s="2" t="s">
        <v>70</v>
      </c>
      <c r="B6" s="1" t="s">
        <v>71</v>
      </c>
      <c r="C6" s="1" t="s">
        <v>58</v>
      </c>
      <c r="D6" s="1" t="s">
        <v>55</v>
      </c>
      <c r="E6" s="1" t="s">
        <v>72</v>
      </c>
      <c r="F6" s="1" t="s">
        <v>1107</v>
      </c>
      <c r="G6" s="1">
        <v>44.818331000000001</v>
      </c>
      <c r="H6" s="1">
        <v>-93.351431000000005</v>
      </c>
      <c r="I6" s="1" t="s">
        <v>58</v>
      </c>
      <c r="J6" s="1" t="s">
        <v>60</v>
      </c>
      <c r="K6" s="1" t="s">
        <v>61</v>
      </c>
      <c r="L6" s="1"/>
      <c r="M6" s="1"/>
      <c r="N6" s="1" t="s">
        <v>62</v>
      </c>
      <c r="O6" s="1"/>
      <c r="P6" s="1" t="s">
        <v>73</v>
      </c>
      <c r="Q6" s="1">
        <v>0.56000000000000005</v>
      </c>
      <c r="R6" s="1"/>
      <c r="S6" s="1"/>
      <c r="T6" s="1">
        <v>1</v>
      </c>
      <c r="U6" s="1"/>
      <c r="V6" s="1">
        <v>1</v>
      </c>
      <c r="W6" s="1"/>
      <c r="X6" s="1"/>
      <c r="Y6" s="1"/>
      <c r="Z6" s="1"/>
      <c r="AA6" s="1"/>
      <c r="AB6" s="1">
        <v>2.69</v>
      </c>
      <c r="AC6" s="1"/>
      <c r="AD6" s="1" t="s">
        <v>64</v>
      </c>
      <c r="AE6" s="1"/>
      <c r="AF6" s="1"/>
      <c r="AG6" s="1">
        <v>0.39624999999999999</v>
      </c>
      <c r="AH6" s="1"/>
      <c r="AI6" s="1"/>
      <c r="AJ6" s="1"/>
      <c r="AK6" s="1"/>
      <c r="AL6" s="1"/>
      <c r="AM6" s="1"/>
      <c r="AN6" s="1"/>
      <c r="AO6" s="1"/>
      <c r="AP6" s="1" t="s">
        <v>65</v>
      </c>
      <c r="AQ6" s="1" t="s">
        <v>66</v>
      </c>
      <c r="AR6" s="1" t="s">
        <v>74</v>
      </c>
      <c r="AS6" s="1" t="s">
        <v>75</v>
      </c>
      <c r="AT6" s="1" t="s">
        <v>69</v>
      </c>
      <c r="AU6" s="1">
        <v>4.3000002000000004</v>
      </c>
    </row>
    <row r="7" spans="1:47" x14ac:dyDescent="0.25">
      <c r="A7" s="2" t="s">
        <v>76</v>
      </c>
      <c r="B7" s="1" t="s">
        <v>77</v>
      </c>
      <c r="C7" s="1" t="s">
        <v>58</v>
      </c>
      <c r="D7" s="1" t="s">
        <v>55</v>
      </c>
      <c r="E7" s="1" t="s">
        <v>78</v>
      </c>
      <c r="F7" s="1" t="s">
        <v>1107</v>
      </c>
      <c r="G7" s="1">
        <v>44.822752999999999</v>
      </c>
      <c r="H7" s="1">
        <v>-93.397178999999994</v>
      </c>
      <c r="I7" s="1" t="s">
        <v>58</v>
      </c>
      <c r="J7" s="1" t="s">
        <v>60</v>
      </c>
      <c r="K7" s="1" t="s">
        <v>61</v>
      </c>
      <c r="L7" s="1"/>
      <c r="M7" s="1"/>
      <c r="N7" s="1" t="s">
        <v>62</v>
      </c>
      <c r="O7" s="1"/>
      <c r="P7" s="1" t="s">
        <v>63</v>
      </c>
      <c r="Q7" s="1">
        <v>4.3499999999999996</v>
      </c>
      <c r="R7" s="1"/>
      <c r="S7" s="1"/>
      <c r="T7" s="1">
        <v>1</v>
      </c>
      <c r="U7" s="1"/>
      <c r="V7" s="1">
        <v>1</v>
      </c>
      <c r="W7" s="1"/>
      <c r="X7" s="1"/>
      <c r="Y7" s="1"/>
      <c r="Z7" s="1"/>
      <c r="AA7" s="1"/>
      <c r="AB7" s="1">
        <v>14.38</v>
      </c>
      <c r="AC7" s="1"/>
      <c r="AD7" s="1" t="s">
        <v>64</v>
      </c>
      <c r="AE7" s="1"/>
      <c r="AF7" s="1"/>
      <c r="AG7" s="1">
        <v>0.87285699999999999</v>
      </c>
      <c r="AH7" s="1"/>
      <c r="AI7" s="1"/>
      <c r="AJ7" s="1"/>
      <c r="AK7" s="1"/>
      <c r="AL7" s="1"/>
      <c r="AM7" s="1"/>
      <c r="AN7" s="1"/>
      <c r="AO7" s="1"/>
      <c r="AP7" s="1" t="s">
        <v>65</v>
      </c>
      <c r="AQ7" s="1" t="s">
        <v>66</v>
      </c>
      <c r="AR7" s="1" t="s">
        <v>67</v>
      </c>
      <c r="AS7" s="1" t="s">
        <v>68</v>
      </c>
      <c r="AT7" s="1" t="s">
        <v>69</v>
      </c>
      <c r="AU7" s="1">
        <v>2.0999998999999998</v>
      </c>
    </row>
    <row r="8" spans="1:47" x14ac:dyDescent="0.25">
      <c r="A8" s="2" t="s">
        <v>79</v>
      </c>
      <c r="B8" s="1" t="s">
        <v>80</v>
      </c>
      <c r="C8" s="1" t="s">
        <v>58</v>
      </c>
      <c r="D8" s="1" t="s">
        <v>55</v>
      </c>
      <c r="E8" s="1" t="s">
        <v>81</v>
      </c>
      <c r="F8" s="1" t="s">
        <v>1107</v>
      </c>
      <c r="G8" s="1">
        <v>44.817205000000001</v>
      </c>
      <c r="H8" s="1">
        <v>-93.362448999999998</v>
      </c>
      <c r="I8" s="1" t="s">
        <v>58</v>
      </c>
      <c r="J8" s="1" t="s">
        <v>60</v>
      </c>
      <c r="K8" s="1" t="s">
        <v>61</v>
      </c>
      <c r="L8" s="1">
        <v>1970</v>
      </c>
      <c r="M8" s="1"/>
      <c r="N8" s="1" t="s">
        <v>62</v>
      </c>
      <c r="O8" s="1">
        <v>2003</v>
      </c>
      <c r="P8" s="1" t="s">
        <v>82</v>
      </c>
      <c r="Q8" s="1">
        <v>3</v>
      </c>
      <c r="R8" s="1"/>
      <c r="S8" s="1"/>
      <c r="T8" s="1">
        <v>2</v>
      </c>
      <c r="U8" s="1"/>
      <c r="V8" s="1">
        <v>2</v>
      </c>
      <c r="W8" s="1"/>
      <c r="X8" s="1"/>
      <c r="Y8" s="1"/>
      <c r="Z8" s="1"/>
      <c r="AA8" s="1"/>
      <c r="AB8" s="1">
        <v>70.56</v>
      </c>
      <c r="AC8" s="1"/>
      <c r="AD8" s="1" t="s">
        <v>83</v>
      </c>
      <c r="AE8" s="1">
        <v>1</v>
      </c>
      <c r="AF8" s="1"/>
      <c r="AG8" s="1">
        <v>0.85750000000000004</v>
      </c>
      <c r="AH8" s="1"/>
      <c r="AI8" s="1"/>
      <c r="AJ8" s="1"/>
      <c r="AK8" s="1"/>
      <c r="AL8" s="1"/>
      <c r="AM8" s="1"/>
      <c r="AN8" s="1"/>
      <c r="AO8" s="1"/>
      <c r="AP8" s="1" t="s">
        <v>84</v>
      </c>
      <c r="AQ8" s="1" t="s">
        <v>84</v>
      </c>
      <c r="AR8" s="1" t="s">
        <v>84</v>
      </c>
      <c r="AS8" s="1" t="s">
        <v>84</v>
      </c>
      <c r="AT8" s="1" t="s">
        <v>84</v>
      </c>
      <c r="AU8" s="1">
        <v>8.1999998000000005</v>
      </c>
    </row>
    <row r="9" spans="1:47" x14ac:dyDescent="0.25">
      <c r="A9" s="2" t="s">
        <v>85</v>
      </c>
      <c r="B9" s="1" t="s">
        <v>86</v>
      </c>
      <c r="C9" s="1" t="s">
        <v>58</v>
      </c>
      <c r="D9" s="1" t="s">
        <v>55</v>
      </c>
      <c r="E9" s="1" t="s">
        <v>87</v>
      </c>
      <c r="F9" s="1" t="s">
        <v>1107</v>
      </c>
      <c r="G9" s="1">
        <v>44.816823999999997</v>
      </c>
      <c r="H9" s="1">
        <v>-93.392576000000005</v>
      </c>
      <c r="I9" s="1" t="s">
        <v>58</v>
      </c>
      <c r="J9" s="1" t="s">
        <v>60</v>
      </c>
      <c r="K9" s="1" t="s">
        <v>61</v>
      </c>
      <c r="L9" s="1">
        <v>1977</v>
      </c>
      <c r="M9" s="1"/>
      <c r="N9" s="1" t="s">
        <v>62</v>
      </c>
      <c r="O9" s="1">
        <v>2012</v>
      </c>
      <c r="P9" s="1" t="s">
        <v>88</v>
      </c>
      <c r="Q9" s="1">
        <v>1</v>
      </c>
      <c r="R9" s="1"/>
      <c r="S9" s="1"/>
      <c r="T9" s="1">
        <v>1</v>
      </c>
      <c r="U9" s="1"/>
      <c r="V9" s="1">
        <v>1</v>
      </c>
      <c r="W9" s="1"/>
      <c r="X9" s="1"/>
      <c r="Y9" s="1"/>
      <c r="Z9" s="1"/>
      <c r="AA9" s="1"/>
      <c r="AB9" s="1">
        <v>35.47</v>
      </c>
      <c r="AC9" s="1"/>
      <c r="AD9" s="1" t="s">
        <v>83</v>
      </c>
      <c r="AE9" s="1"/>
      <c r="AF9" s="1"/>
      <c r="AG9" s="1">
        <v>0.25888899999999998</v>
      </c>
      <c r="AH9" s="1"/>
      <c r="AI9" s="1"/>
      <c r="AJ9" s="1"/>
      <c r="AK9" s="1"/>
      <c r="AL9" s="1"/>
      <c r="AM9" s="1"/>
      <c r="AN9" s="1"/>
      <c r="AO9" s="1"/>
      <c r="AP9" s="1" t="s">
        <v>65</v>
      </c>
      <c r="AQ9" s="1" t="s">
        <v>66</v>
      </c>
      <c r="AR9" s="1" t="s">
        <v>74</v>
      </c>
      <c r="AS9" s="1" t="s">
        <v>75</v>
      </c>
      <c r="AT9" s="1" t="s">
        <v>69</v>
      </c>
      <c r="AU9" s="1">
        <v>4.3000002000000004</v>
      </c>
    </row>
    <row r="10" spans="1:47" x14ac:dyDescent="0.25">
      <c r="A10" s="2" t="s">
        <v>89</v>
      </c>
      <c r="B10" s="1" t="s">
        <v>90</v>
      </c>
      <c r="C10" s="1" t="s">
        <v>58</v>
      </c>
      <c r="D10" s="1" t="s">
        <v>55</v>
      </c>
      <c r="E10" s="1" t="s">
        <v>91</v>
      </c>
      <c r="F10" s="1" t="s">
        <v>1107</v>
      </c>
      <c r="G10" s="1">
        <v>44.826385999999999</v>
      </c>
      <c r="H10" s="1">
        <v>-93.392714999999995</v>
      </c>
      <c r="I10" s="1" t="s">
        <v>58</v>
      </c>
      <c r="J10" s="1" t="s">
        <v>60</v>
      </c>
      <c r="K10" s="1" t="s">
        <v>61</v>
      </c>
      <c r="L10" s="1">
        <v>1987</v>
      </c>
      <c r="M10" s="1"/>
      <c r="N10" s="1" t="s">
        <v>62</v>
      </c>
      <c r="O10" s="1"/>
      <c r="P10" s="1" t="s">
        <v>63</v>
      </c>
      <c r="Q10" s="1">
        <v>0.96479999999999999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>
        <v>29.07</v>
      </c>
      <c r="AC10" s="1"/>
      <c r="AD10" s="1" t="s">
        <v>92</v>
      </c>
      <c r="AE10" s="1"/>
      <c r="AF10" s="1"/>
      <c r="AG10" s="1">
        <v>0.51249999999999996</v>
      </c>
      <c r="AH10" s="1"/>
      <c r="AI10" s="1"/>
      <c r="AJ10" s="1"/>
      <c r="AK10" s="1"/>
      <c r="AL10" s="1"/>
      <c r="AM10" s="1"/>
      <c r="AN10" s="1"/>
      <c r="AO10" s="1"/>
      <c r="AP10" s="1" t="s">
        <v>65</v>
      </c>
      <c r="AQ10" s="1" t="s">
        <v>66</v>
      </c>
      <c r="AR10" s="1" t="s">
        <v>67</v>
      </c>
      <c r="AS10" s="1" t="s">
        <v>68</v>
      </c>
      <c r="AT10" s="1" t="s">
        <v>69</v>
      </c>
      <c r="AU10" s="1">
        <v>4.0999999000000003</v>
      </c>
    </row>
    <row r="11" spans="1:47" x14ac:dyDescent="0.25">
      <c r="A11" s="2" t="s">
        <v>93</v>
      </c>
      <c r="B11" s="1" t="s">
        <v>94</v>
      </c>
      <c r="C11" s="1" t="s">
        <v>58</v>
      </c>
      <c r="D11" s="1" t="s">
        <v>55</v>
      </c>
      <c r="E11" s="1" t="s">
        <v>95</v>
      </c>
      <c r="F11" s="1" t="s">
        <v>1107</v>
      </c>
      <c r="G11" s="1">
        <v>44.822608000000002</v>
      </c>
      <c r="H11" s="1">
        <v>-93.357847000000007</v>
      </c>
      <c r="I11" s="1" t="s">
        <v>58</v>
      </c>
      <c r="J11" s="1" t="s">
        <v>60</v>
      </c>
      <c r="K11" s="1" t="s">
        <v>61</v>
      </c>
      <c r="L11" s="1">
        <v>1978</v>
      </c>
      <c r="M11" s="1"/>
      <c r="N11" s="1" t="s">
        <v>62</v>
      </c>
      <c r="O11" s="1">
        <v>2006</v>
      </c>
      <c r="P11" s="1" t="s">
        <v>88</v>
      </c>
      <c r="Q11" s="1">
        <v>0.84</v>
      </c>
      <c r="R11" s="1"/>
      <c r="S11" s="1"/>
      <c r="T11" s="1">
        <v>2</v>
      </c>
      <c r="U11" s="1"/>
      <c r="V11" s="1">
        <v>1</v>
      </c>
      <c r="W11" s="1"/>
      <c r="X11" s="1"/>
      <c r="Y11" s="1"/>
      <c r="Z11" s="1"/>
      <c r="AA11" s="1"/>
      <c r="AB11" s="1">
        <v>157.71</v>
      </c>
      <c r="AC11" s="1"/>
      <c r="AD11" s="1" t="s">
        <v>96</v>
      </c>
      <c r="AE11" s="1">
        <v>1</v>
      </c>
      <c r="AF11" s="1"/>
      <c r="AG11" s="1">
        <v>0.39</v>
      </c>
      <c r="AH11" s="1"/>
      <c r="AI11" s="1"/>
      <c r="AJ11" s="1"/>
      <c r="AK11" s="1"/>
      <c r="AL11" s="1"/>
      <c r="AM11" s="1"/>
      <c r="AN11" s="1"/>
      <c r="AO11" s="1"/>
      <c r="AP11" s="1" t="s">
        <v>65</v>
      </c>
      <c r="AQ11" s="1" t="s">
        <v>66</v>
      </c>
      <c r="AR11" s="1" t="s">
        <v>74</v>
      </c>
      <c r="AS11" s="1" t="s">
        <v>75</v>
      </c>
      <c r="AT11" s="1" t="s">
        <v>69</v>
      </c>
      <c r="AU11" s="1">
        <v>4.3000002000000004</v>
      </c>
    </row>
    <row r="12" spans="1:47" x14ac:dyDescent="0.25">
      <c r="A12" s="2" t="s">
        <v>97</v>
      </c>
      <c r="B12" s="1" t="s">
        <v>98</v>
      </c>
      <c r="C12" s="1" t="s">
        <v>58</v>
      </c>
      <c r="D12" s="1" t="s">
        <v>55</v>
      </c>
      <c r="E12" s="1" t="s">
        <v>99</v>
      </c>
      <c r="F12" s="1" t="s">
        <v>1107</v>
      </c>
      <c r="G12" s="1">
        <v>44.82394</v>
      </c>
      <c r="H12" s="1">
        <v>-93.362770999999995</v>
      </c>
      <c r="I12" s="1" t="s">
        <v>58</v>
      </c>
      <c r="J12" s="1" t="s">
        <v>60</v>
      </c>
      <c r="K12" s="1" t="s">
        <v>61</v>
      </c>
      <c r="L12" s="1">
        <v>1976</v>
      </c>
      <c r="M12" s="1"/>
      <c r="N12" s="1" t="s">
        <v>62</v>
      </c>
      <c r="O12" s="1"/>
      <c r="P12" s="1" t="s">
        <v>63</v>
      </c>
      <c r="Q12" s="1">
        <v>1.82</v>
      </c>
      <c r="R12" s="1"/>
      <c r="S12" s="1"/>
      <c r="T12" s="1">
        <v>1</v>
      </c>
      <c r="U12" s="1"/>
      <c r="V12" s="1">
        <v>1</v>
      </c>
      <c r="W12" s="1"/>
      <c r="X12" s="1"/>
      <c r="Y12" s="1"/>
      <c r="Z12" s="1"/>
      <c r="AA12" s="1"/>
      <c r="AB12" s="1">
        <v>79.36</v>
      </c>
      <c r="AC12" s="1"/>
      <c r="AD12" s="1" t="s">
        <v>83</v>
      </c>
      <c r="AE12" s="1"/>
      <c r="AF12" s="1"/>
      <c r="AG12" s="1">
        <v>0.43</v>
      </c>
      <c r="AH12" s="1"/>
      <c r="AI12" s="1"/>
      <c r="AJ12" s="1"/>
      <c r="AK12" s="1"/>
      <c r="AL12" s="1"/>
      <c r="AM12" s="1"/>
      <c r="AN12" s="1"/>
      <c r="AO12" s="1"/>
      <c r="AP12" s="1" t="s">
        <v>65</v>
      </c>
      <c r="AQ12" s="1" t="s">
        <v>66</v>
      </c>
      <c r="AR12" s="1" t="s">
        <v>67</v>
      </c>
      <c r="AS12" s="1" t="s">
        <v>68</v>
      </c>
      <c r="AT12" s="1" t="s">
        <v>69</v>
      </c>
      <c r="AU12" s="1">
        <v>4.3000002000000004</v>
      </c>
    </row>
    <row r="13" spans="1:47" x14ac:dyDescent="0.25">
      <c r="A13" s="2" t="s">
        <v>100</v>
      </c>
      <c r="B13" s="1" t="s">
        <v>101</v>
      </c>
      <c r="C13" s="1" t="s">
        <v>58</v>
      </c>
      <c r="D13" s="1" t="s">
        <v>55</v>
      </c>
      <c r="E13" s="1" t="s">
        <v>99</v>
      </c>
      <c r="F13" s="1" t="s">
        <v>1107</v>
      </c>
      <c r="G13" s="1">
        <v>44.822448000000001</v>
      </c>
      <c r="H13" s="1">
        <v>-93.361880999999997</v>
      </c>
      <c r="I13" s="1" t="s">
        <v>58</v>
      </c>
      <c r="J13" s="1" t="s">
        <v>60</v>
      </c>
      <c r="K13" s="1" t="s">
        <v>61</v>
      </c>
      <c r="L13" s="1">
        <v>1968</v>
      </c>
      <c r="M13" s="1"/>
      <c r="N13" s="1" t="s">
        <v>62</v>
      </c>
      <c r="O13" s="1"/>
      <c r="P13" s="1" t="s">
        <v>63</v>
      </c>
      <c r="Q13" s="1">
        <v>0.92</v>
      </c>
      <c r="R13" s="1"/>
      <c r="S13" s="1"/>
      <c r="T13" s="1">
        <v>2</v>
      </c>
      <c r="U13" s="1"/>
      <c r="V13" s="1">
        <v>2</v>
      </c>
      <c r="W13" s="1"/>
      <c r="X13" s="1"/>
      <c r="Y13" s="1"/>
      <c r="Z13" s="1"/>
      <c r="AA13" s="1"/>
      <c r="AB13" s="1">
        <v>39.549999999999997</v>
      </c>
      <c r="AC13" s="1"/>
      <c r="AD13" s="1" t="s">
        <v>83</v>
      </c>
      <c r="AE13" s="1">
        <v>1</v>
      </c>
      <c r="AF13" s="1"/>
      <c r="AG13" s="1">
        <v>0.32500000000000001</v>
      </c>
      <c r="AH13" s="1"/>
      <c r="AI13" s="1"/>
      <c r="AJ13" s="1"/>
      <c r="AK13" s="1"/>
      <c r="AL13" s="1"/>
      <c r="AM13" s="1"/>
      <c r="AN13" s="1"/>
      <c r="AO13" s="1"/>
      <c r="AP13" s="1" t="s">
        <v>65</v>
      </c>
      <c r="AQ13" s="1" t="s">
        <v>66</v>
      </c>
      <c r="AR13" s="1" t="s">
        <v>74</v>
      </c>
      <c r="AS13" s="1" t="s">
        <v>75</v>
      </c>
      <c r="AT13" s="1" t="s">
        <v>69</v>
      </c>
      <c r="AU13" s="1">
        <v>4.3000002000000004</v>
      </c>
    </row>
    <row r="14" spans="1:47" x14ac:dyDescent="0.25">
      <c r="A14" s="2" t="s">
        <v>102</v>
      </c>
      <c r="B14" s="1" t="s">
        <v>103</v>
      </c>
      <c r="C14" s="1" t="s">
        <v>58</v>
      </c>
      <c r="D14" s="1" t="s">
        <v>55</v>
      </c>
      <c r="E14" s="1" t="s">
        <v>104</v>
      </c>
      <c r="F14" s="1" t="s">
        <v>1107</v>
      </c>
      <c r="G14" s="1">
        <v>44.837141000000003</v>
      </c>
      <c r="H14" s="1">
        <v>-93.391514000000001</v>
      </c>
      <c r="I14" s="1" t="s">
        <v>58</v>
      </c>
      <c r="J14" s="1" t="s">
        <v>60</v>
      </c>
      <c r="K14" s="1" t="s">
        <v>61</v>
      </c>
      <c r="L14" s="1">
        <v>1977</v>
      </c>
      <c r="M14" s="1"/>
      <c r="N14" s="1" t="s">
        <v>62</v>
      </c>
      <c r="O14" s="1"/>
      <c r="P14" s="1" t="s">
        <v>73</v>
      </c>
      <c r="Q14" s="1">
        <v>0.85</v>
      </c>
      <c r="R14" s="1"/>
      <c r="S14" s="1"/>
      <c r="T14" s="1">
        <v>1</v>
      </c>
      <c r="U14" s="1" t="s">
        <v>105</v>
      </c>
      <c r="V14" s="1">
        <v>0</v>
      </c>
      <c r="W14" s="1" t="s">
        <v>106</v>
      </c>
      <c r="X14" s="1"/>
      <c r="Y14" s="1"/>
      <c r="Z14" s="1"/>
      <c r="AA14" s="1"/>
      <c r="AB14" s="1">
        <v>25.87</v>
      </c>
      <c r="AC14" s="1"/>
      <c r="AD14" s="1" t="s">
        <v>83</v>
      </c>
      <c r="AE14" s="1"/>
      <c r="AF14" s="1"/>
      <c r="AG14" s="1">
        <v>0.62333300000000003</v>
      </c>
      <c r="AH14" s="1"/>
      <c r="AI14" s="1"/>
      <c r="AJ14" s="1"/>
      <c r="AK14" s="1"/>
      <c r="AL14" s="1"/>
      <c r="AM14" s="1"/>
      <c r="AN14" s="1"/>
      <c r="AO14" s="1"/>
      <c r="AP14" s="1" t="s">
        <v>65</v>
      </c>
      <c r="AQ14" s="1" t="s">
        <v>66</v>
      </c>
      <c r="AR14" s="1" t="s">
        <v>67</v>
      </c>
      <c r="AS14" s="1" t="s">
        <v>68</v>
      </c>
      <c r="AT14" s="1" t="s">
        <v>69</v>
      </c>
      <c r="AU14" s="1">
        <v>4.3000002000000004</v>
      </c>
    </row>
    <row r="15" spans="1:47" x14ac:dyDescent="0.25">
      <c r="A15" s="2" t="s">
        <v>107</v>
      </c>
      <c r="B15" s="1" t="s">
        <v>108</v>
      </c>
      <c r="C15" s="1" t="s">
        <v>58</v>
      </c>
      <c r="D15" s="1" t="s">
        <v>55</v>
      </c>
      <c r="E15" s="1" t="s">
        <v>109</v>
      </c>
      <c r="F15" s="1" t="s">
        <v>1107</v>
      </c>
      <c r="G15" s="1">
        <v>44.836007000000002</v>
      </c>
      <c r="H15" s="1">
        <v>-93.392275999999995</v>
      </c>
      <c r="I15" s="1" t="s">
        <v>58</v>
      </c>
      <c r="J15" s="1" t="s">
        <v>60</v>
      </c>
      <c r="K15" s="1" t="s">
        <v>61</v>
      </c>
      <c r="L15" s="1">
        <v>1979</v>
      </c>
      <c r="M15" s="1"/>
      <c r="N15" s="1" t="s">
        <v>62</v>
      </c>
      <c r="O15" s="1"/>
      <c r="P15" s="1" t="s">
        <v>73</v>
      </c>
      <c r="Q15" s="1">
        <v>1.1200000000000001</v>
      </c>
      <c r="R15" s="1"/>
      <c r="S15" s="1"/>
      <c r="T15" s="1">
        <v>1</v>
      </c>
      <c r="U15" s="1" t="s">
        <v>105</v>
      </c>
      <c r="V15" s="1">
        <v>1</v>
      </c>
      <c r="W15" s="1" t="s">
        <v>105</v>
      </c>
      <c r="X15" s="1"/>
      <c r="Y15" s="1"/>
      <c r="Z15" s="1"/>
      <c r="AA15" s="1"/>
      <c r="AB15" s="1">
        <v>6.86</v>
      </c>
      <c r="AC15" s="1"/>
      <c r="AD15" s="1" t="s">
        <v>83</v>
      </c>
      <c r="AE15" s="1"/>
      <c r="AF15" s="1"/>
      <c r="AG15" s="1">
        <v>0.3</v>
      </c>
      <c r="AH15" s="1"/>
      <c r="AI15" s="1"/>
      <c r="AJ15" s="1"/>
      <c r="AK15" s="1"/>
      <c r="AL15" s="1"/>
      <c r="AM15" s="1"/>
      <c r="AN15" s="1"/>
      <c r="AO15" s="1"/>
      <c r="AP15" s="1" t="s">
        <v>65</v>
      </c>
      <c r="AQ15" s="1" t="s">
        <v>66</v>
      </c>
      <c r="AR15" s="1" t="s">
        <v>67</v>
      </c>
      <c r="AS15" s="1" t="s">
        <v>68</v>
      </c>
      <c r="AT15" s="1" t="s">
        <v>69</v>
      </c>
      <c r="AU15" s="1">
        <v>4.0999999000000003</v>
      </c>
    </row>
    <row r="16" spans="1:47" x14ac:dyDescent="0.25">
      <c r="A16" s="2" t="s">
        <v>110</v>
      </c>
      <c r="B16" s="1" t="s">
        <v>111</v>
      </c>
      <c r="C16" s="1" t="s">
        <v>58</v>
      </c>
      <c r="D16" s="1" t="s">
        <v>55</v>
      </c>
      <c r="E16" s="1" t="s">
        <v>112</v>
      </c>
      <c r="F16" s="1" t="s">
        <v>1107</v>
      </c>
      <c r="G16" s="1">
        <v>44.815294000000002</v>
      </c>
      <c r="H16" s="1">
        <v>-93.359455999999994</v>
      </c>
      <c r="I16" s="1" t="s">
        <v>58</v>
      </c>
      <c r="J16" s="1" t="s">
        <v>60</v>
      </c>
      <c r="K16" s="1" t="s">
        <v>61</v>
      </c>
      <c r="L16" s="1">
        <v>1965</v>
      </c>
      <c r="M16" s="1"/>
      <c r="N16" s="1" t="s">
        <v>62</v>
      </c>
      <c r="O16" s="1">
        <v>2004</v>
      </c>
      <c r="P16" s="1" t="s">
        <v>88</v>
      </c>
      <c r="Q16" s="1">
        <v>1.1299999999999999</v>
      </c>
      <c r="R16" s="1"/>
      <c r="S16" s="1"/>
      <c r="T16" s="1">
        <v>1</v>
      </c>
      <c r="U16" s="1"/>
      <c r="V16" s="1">
        <v>1</v>
      </c>
      <c r="W16" s="1"/>
      <c r="X16" s="1"/>
      <c r="Y16" s="1"/>
      <c r="Z16" s="1"/>
      <c r="AA16" s="1"/>
      <c r="AB16" s="1">
        <v>41.57</v>
      </c>
      <c r="AC16" s="1"/>
      <c r="AD16" s="1"/>
      <c r="AE16" s="1"/>
      <c r="AF16" s="1"/>
      <c r="AG16" s="1">
        <v>0.17710000000000001</v>
      </c>
      <c r="AH16" s="1"/>
      <c r="AI16" s="1"/>
      <c r="AJ16" s="1"/>
      <c r="AK16" s="1"/>
      <c r="AL16" s="1"/>
      <c r="AM16" s="1"/>
      <c r="AN16" s="1"/>
      <c r="AO16" s="1"/>
      <c r="AP16" s="1" t="s">
        <v>65</v>
      </c>
      <c r="AQ16" s="1" t="s">
        <v>66</v>
      </c>
      <c r="AR16" s="1" t="s">
        <v>67</v>
      </c>
      <c r="AS16" s="1" t="s">
        <v>68</v>
      </c>
      <c r="AT16" s="1" t="s">
        <v>69</v>
      </c>
      <c r="AU16" s="1">
        <v>4.3000002000000004</v>
      </c>
    </row>
    <row r="17" spans="1:47" x14ac:dyDescent="0.25">
      <c r="A17" s="2" t="s">
        <v>113</v>
      </c>
      <c r="B17" s="1" t="s">
        <v>114</v>
      </c>
      <c r="C17" s="1" t="s">
        <v>58</v>
      </c>
      <c r="D17" s="1" t="s">
        <v>55</v>
      </c>
      <c r="E17" s="1" t="s">
        <v>115</v>
      </c>
      <c r="F17" s="1" t="s">
        <v>1107</v>
      </c>
      <c r="G17" s="1">
        <v>44.833427999999998</v>
      </c>
      <c r="H17" s="1">
        <v>-93.391063000000003</v>
      </c>
      <c r="I17" s="1" t="s">
        <v>58</v>
      </c>
      <c r="J17" s="1" t="s">
        <v>60</v>
      </c>
      <c r="K17" s="1" t="s">
        <v>61</v>
      </c>
      <c r="L17" s="1">
        <v>1982</v>
      </c>
      <c r="M17" s="1"/>
      <c r="N17" s="1" t="s">
        <v>62</v>
      </c>
      <c r="O17" s="1"/>
      <c r="P17" s="1" t="s">
        <v>63</v>
      </c>
      <c r="Q17" s="1">
        <v>0.92</v>
      </c>
      <c r="R17" s="1"/>
      <c r="S17" s="1"/>
      <c r="T17" s="1"/>
      <c r="U17" s="1"/>
      <c r="V17" s="1">
        <v>1</v>
      </c>
      <c r="W17" s="1" t="s">
        <v>116</v>
      </c>
      <c r="X17" s="1"/>
      <c r="Y17" s="1"/>
      <c r="Z17" s="1"/>
      <c r="AA17" s="1"/>
      <c r="AB17" s="1">
        <v>3.89</v>
      </c>
      <c r="AC17" s="1"/>
      <c r="AD17" s="1" t="s">
        <v>117</v>
      </c>
      <c r="AE17" s="1"/>
      <c r="AF17" s="1"/>
      <c r="AG17" s="1">
        <v>0.14099999999999999</v>
      </c>
      <c r="AH17" s="1"/>
      <c r="AI17" s="1"/>
      <c r="AJ17" s="1"/>
      <c r="AK17" s="1"/>
      <c r="AL17" s="1"/>
      <c r="AM17" s="1"/>
      <c r="AN17" s="1"/>
      <c r="AO17" s="1"/>
      <c r="AP17" s="1" t="s">
        <v>65</v>
      </c>
      <c r="AQ17" s="1" t="s">
        <v>66</v>
      </c>
      <c r="AR17" s="1" t="s">
        <v>67</v>
      </c>
      <c r="AS17" s="1" t="s">
        <v>68</v>
      </c>
      <c r="AT17" s="1" t="s">
        <v>69</v>
      </c>
      <c r="AU17" s="1">
        <v>4.3000002000000004</v>
      </c>
    </row>
    <row r="18" spans="1:47" x14ac:dyDescent="0.25">
      <c r="A18" s="2" t="s">
        <v>118</v>
      </c>
      <c r="B18" s="1" t="s">
        <v>119</v>
      </c>
      <c r="C18" s="1" t="s">
        <v>58</v>
      </c>
      <c r="D18" s="1" t="s">
        <v>55</v>
      </c>
      <c r="E18" s="1" t="s">
        <v>120</v>
      </c>
      <c r="F18" s="1" t="s">
        <v>1107</v>
      </c>
      <c r="G18" s="1">
        <v>44.832059000000001</v>
      </c>
      <c r="H18" s="1">
        <v>-93.391470999999996</v>
      </c>
      <c r="I18" s="1" t="s">
        <v>58</v>
      </c>
      <c r="J18" s="1" t="s">
        <v>60</v>
      </c>
      <c r="K18" s="1" t="s">
        <v>61</v>
      </c>
      <c r="L18" s="1">
        <v>1978</v>
      </c>
      <c r="M18" s="1"/>
      <c r="N18" s="1" t="s">
        <v>62</v>
      </c>
      <c r="O18" s="1"/>
      <c r="P18" s="1" t="s">
        <v>73</v>
      </c>
      <c r="Q18" s="1">
        <v>2</v>
      </c>
      <c r="R18" s="1"/>
      <c r="S18" s="1"/>
      <c r="T18" s="1">
        <v>2</v>
      </c>
      <c r="U18" s="1" t="s">
        <v>121</v>
      </c>
      <c r="V18" s="1">
        <v>1</v>
      </c>
      <c r="W18" s="1"/>
      <c r="X18" s="1"/>
      <c r="Y18" s="1"/>
      <c r="Z18" s="1"/>
      <c r="AA18" s="1"/>
      <c r="AB18" s="1">
        <v>12.46</v>
      </c>
      <c r="AC18" s="1"/>
      <c r="AD18" s="1" t="s">
        <v>122</v>
      </c>
      <c r="AE18" s="1">
        <v>1</v>
      </c>
      <c r="AF18" s="1"/>
      <c r="AG18" s="1">
        <v>0.30222199999999999</v>
      </c>
      <c r="AH18" s="1"/>
      <c r="AI18" s="1"/>
      <c r="AJ18" s="1"/>
      <c r="AK18" s="1"/>
      <c r="AL18" s="1"/>
      <c r="AM18" s="1"/>
      <c r="AN18" s="1"/>
      <c r="AO18" s="1"/>
      <c r="AP18" s="1" t="s">
        <v>65</v>
      </c>
      <c r="AQ18" s="1" t="s">
        <v>66</v>
      </c>
      <c r="AR18" s="1" t="s">
        <v>67</v>
      </c>
      <c r="AS18" s="1" t="s">
        <v>68</v>
      </c>
      <c r="AT18" s="1" t="s">
        <v>69</v>
      </c>
      <c r="AU18" s="1">
        <v>4.0999999000000003</v>
      </c>
    </row>
    <row r="19" spans="1:47" x14ac:dyDescent="0.25">
      <c r="A19" s="2" t="s">
        <v>123</v>
      </c>
      <c r="B19" s="1" t="s">
        <v>124</v>
      </c>
      <c r="C19" s="1" t="s">
        <v>58</v>
      </c>
      <c r="D19" s="1" t="s">
        <v>55</v>
      </c>
      <c r="E19" s="1" t="s">
        <v>125</v>
      </c>
      <c r="F19" s="1" t="s">
        <v>1107</v>
      </c>
      <c r="G19" s="1">
        <v>44.823855999999999</v>
      </c>
      <c r="H19" s="1">
        <v>-93.354167000000004</v>
      </c>
      <c r="I19" s="1" t="s">
        <v>58</v>
      </c>
      <c r="J19" s="1" t="s">
        <v>60</v>
      </c>
      <c r="K19" s="1" t="s">
        <v>61</v>
      </c>
      <c r="L19" s="1">
        <v>1986</v>
      </c>
      <c r="M19" s="1"/>
      <c r="N19" s="1" t="s">
        <v>62</v>
      </c>
      <c r="O19" s="1" t="s">
        <v>63</v>
      </c>
      <c r="P19" s="1" t="s">
        <v>63</v>
      </c>
      <c r="Q19" s="1">
        <v>0.54</v>
      </c>
      <c r="R19" s="1"/>
      <c r="S19" s="1"/>
      <c r="T19" s="1">
        <v>1</v>
      </c>
      <c r="U19" s="1"/>
      <c r="V19" s="1">
        <v>1</v>
      </c>
      <c r="W19" s="1"/>
      <c r="X19" s="1"/>
      <c r="Y19" s="1"/>
      <c r="Z19" s="1"/>
      <c r="AA19" s="1"/>
      <c r="AB19" s="1">
        <v>15.009550300000001</v>
      </c>
      <c r="AC19" s="1"/>
      <c r="AD19" s="1" t="s">
        <v>83</v>
      </c>
      <c r="AE19" s="1"/>
      <c r="AF19" s="1"/>
      <c r="AG19" s="1">
        <v>8.5750000000000007E-2</v>
      </c>
      <c r="AH19" s="1"/>
      <c r="AI19" s="1"/>
      <c r="AJ19" s="1"/>
      <c r="AK19" s="1"/>
      <c r="AL19" s="1"/>
      <c r="AM19" s="1"/>
      <c r="AN19" s="1"/>
      <c r="AO19" s="1"/>
      <c r="AP19" s="1" t="s">
        <v>65</v>
      </c>
      <c r="AQ19" s="1" t="s">
        <v>66</v>
      </c>
      <c r="AR19" s="1" t="s">
        <v>74</v>
      </c>
      <c r="AS19" s="1" t="s">
        <v>75</v>
      </c>
      <c r="AT19" s="1" t="s">
        <v>69</v>
      </c>
      <c r="AU19" s="1">
        <v>4.3000002000000004</v>
      </c>
    </row>
    <row r="20" spans="1:47" x14ac:dyDescent="0.25">
      <c r="A20" s="2" t="s">
        <v>126</v>
      </c>
      <c r="B20" s="1" t="s">
        <v>127</v>
      </c>
      <c r="C20" s="1" t="s">
        <v>58</v>
      </c>
      <c r="D20" s="1" t="s">
        <v>55</v>
      </c>
      <c r="E20" s="1" t="s">
        <v>128</v>
      </c>
      <c r="F20" s="1" t="s">
        <v>1107</v>
      </c>
      <c r="G20" s="1">
        <v>44.818247</v>
      </c>
      <c r="H20" s="1">
        <v>-93.355228999999994</v>
      </c>
      <c r="I20" s="1" t="s">
        <v>58</v>
      </c>
      <c r="J20" s="1" t="s">
        <v>60</v>
      </c>
      <c r="K20" s="1" t="s">
        <v>61</v>
      </c>
      <c r="L20" s="1">
        <v>1968</v>
      </c>
      <c r="M20" s="1"/>
      <c r="N20" s="1" t="s">
        <v>62</v>
      </c>
      <c r="O20" s="1"/>
      <c r="P20" s="1" t="s">
        <v>73</v>
      </c>
      <c r="Q20" s="1">
        <v>3.09</v>
      </c>
      <c r="R20" s="1"/>
      <c r="S20" s="1"/>
      <c r="T20" s="1">
        <v>3</v>
      </c>
      <c r="U20" s="1"/>
      <c r="V20" s="1">
        <v>2</v>
      </c>
      <c r="W20" s="1"/>
      <c r="X20" s="1"/>
      <c r="Y20" s="1"/>
      <c r="Z20" s="1"/>
      <c r="AA20" s="1"/>
      <c r="AB20" s="1">
        <v>75.510000000000005</v>
      </c>
      <c r="AC20" s="1"/>
      <c r="AD20" s="1" t="s">
        <v>96</v>
      </c>
      <c r="AE20" s="1"/>
      <c r="AF20" s="1"/>
      <c r="AG20" s="1">
        <v>0.46750000000000003</v>
      </c>
      <c r="AH20" s="1"/>
      <c r="AI20" s="1"/>
      <c r="AJ20" s="1"/>
      <c r="AK20" s="1"/>
      <c r="AL20" s="1"/>
      <c r="AM20" s="1"/>
      <c r="AN20" s="1"/>
      <c r="AO20" s="1"/>
      <c r="AP20" s="1" t="s">
        <v>65</v>
      </c>
      <c r="AQ20" s="1" t="s">
        <v>66</v>
      </c>
      <c r="AR20" s="1" t="s">
        <v>67</v>
      </c>
      <c r="AS20" s="1" t="s">
        <v>68</v>
      </c>
      <c r="AT20" s="1" t="s">
        <v>69</v>
      </c>
      <c r="AU20" s="1">
        <v>4.4000000999999997</v>
      </c>
    </row>
    <row r="21" spans="1:47" x14ac:dyDescent="0.25">
      <c r="A21" s="2" t="s">
        <v>129</v>
      </c>
      <c r="B21" s="1" t="s">
        <v>130</v>
      </c>
      <c r="C21" s="1" t="s">
        <v>58</v>
      </c>
      <c r="D21" s="1" t="s">
        <v>55</v>
      </c>
      <c r="E21" s="1" t="s">
        <v>131</v>
      </c>
      <c r="F21" s="1" t="s">
        <v>1107</v>
      </c>
      <c r="G21" s="1">
        <v>44.819792</v>
      </c>
      <c r="H21" s="1">
        <v>-93.383681999999993</v>
      </c>
      <c r="I21" s="1" t="s">
        <v>58</v>
      </c>
      <c r="J21" s="1" t="s">
        <v>60</v>
      </c>
      <c r="K21" s="1" t="s">
        <v>61</v>
      </c>
      <c r="L21" s="1">
        <v>1978</v>
      </c>
      <c r="M21" s="1"/>
      <c r="N21" s="1" t="s">
        <v>62</v>
      </c>
      <c r="O21" s="1">
        <v>2007</v>
      </c>
      <c r="P21" s="1" t="s">
        <v>82</v>
      </c>
      <c r="Q21" s="1">
        <v>2.57</v>
      </c>
      <c r="R21" s="1"/>
      <c r="S21" s="1"/>
      <c r="T21" s="1">
        <v>2</v>
      </c>
      <c r="U21" s="1"/>
      <c r="V21" s="1">
        <v>1</v>
      </c>
      <c r="W21" s="1"/>
      <c r="X21" s="1"/>
      <c r="Y21" s="1"/>
      <c r="Z21" s="1"/>
      <c r="AA21" s="1"/>
      <c r="AB21" s="1">
        <v>91.88</v>
      </c>
      <c r="AC21" s="1"/>
      <c r="AD21" s="1" t="s">
        <v>83</v>
      </c>
      <c r="AE21" s="1"/>
      <c r="AF21" s="1"/>
      <c r="AG21" s="1">
        <v>0.21325</v>
      </c>
      <c r="AH21" s="1"/>
      <c r="AI21" s="1"/>
      <c r="AJ21" s="1"/>
      <c r="AK21" s="1"/>
      <c r="AL21" s="1"/>
      <c r="AM21" s="1"/>
      <c r="AN21" s="1"/>
      <c r="AO21" s="1"/>
      <c r="AP21" s="1" t="s">
        <v>65</v>
      </c>
      <c r="AQ21" s="1" t="s">
        <v>66</v>
      </c>
      <c r="AR21" s="1" t="s">
        <v>74</v>
      </c>
      <c r="AS21" s="1" t="s">
        <v>75</v>
      </c>
      <c r="AT21" s="1" t="s">
        <v>69</v>
      </c>
      <c r="AU21" s="1">
        <v>4.3000002000000004</v>
      </c>
    </row>
    <row r="22" spans="1:47" x14ac:dyDescent="0.25">
      <c r="A22" s="2" t="s">
        <v>132</v>
      </c>
      <c r="B22" s="1" t="s">
        <v>133</v>
      </c>
      <c r="C22" s="1" t="s">
        <v>58</v>
      </c>
      <c r="D22" s="1" t="s">
        <v>55</v>
      </c>
      <c r="E22" s="1" t="s">
        <v>134</v>
      </c>
      <c r="F22" s="1" t="s">
        <v>1107</v>
      </c>
      <c r="G22" s="1">
        <v>44.816360000000003</v>
      </c>
      <c r="H22" s="1">
        <v>-93.395246999999998</v>
      </c>
      <c r="I22" s="1" t="s">
        <v>58</v>
      </c>
      <c r="J22" s="1" t="s">
        <v>60</v>
      </c>
      <c r="K22" s="1" t="s">
        <v>61</v>
      </c>
      <c r="L22" s="1">
        <v>1977</v>
      </c>
      <c r="M22" s="1"/>
      <c r="N22" s="1" t="s">
        <v>62</v>
      </c>
      <c r="O22" s="1"/>
      <c r="P22" s="1" t="s">
        <v>63</v>
      </c>
      <c r="Q22" s="1">
        <v>3.44</v>
      </c>
      <c r="R22" s="1"/>
      <c r="S22" s="1"/>
      <c r="T22" s="1">
        <v>1</v>
      </c>
      <c r="U22" s="1"/>
      <c r="V22" s="1">
        <v>1</v>
      </c>
      <c r="W22" s="1"/>
      <c r="X22" s="1"/>
      <c r="Y22" s="1"/>
      <c r="Z22" s="1"/>
      <c r="AA22" s="1"/>
      <c r="AB22" s="1">
        <v>34.17</v>
      </c>
      <c r="AC22" s="1"/>
      <c r="AD22" s="1" t="s">
        <v>83</v>
      </c>
      <c r="AE22" s="1"/>
      <c r="AF22" s="1"/>
      <c r="AG22" s="1">
        <v>7.8125E-2</v>
      </c>
      <c r="AH22" s="1"/>
      <c r="AI22" s="1"/>
      <c r="AJ22" s="1"/>
      <c r="AK22" s="1"/>
      <c r="AL22" s="1"/>
      <c r="AM22" s="1"/>
      <c r="AN22" s="1"/>
      <c r="AO22" s="1"/>
      <c r="AP22" s="1" t="s">
        <v>65</v>
      </c>
      <c r="AQ22" s="1" t="s">
        <v>66</v>
      </c>
      <c r="AR22" s="1" t="s">
        <v>74</v>
      </c>
      <c r="AS22" s="1" t="s">
        <v>75</v>
      </c>
      <c r="AT22" s="1" t="s">
        <v>69</v>
      </c>
      <c r="AU22" s="1">
        <v>4.3000002000000004</v>
      </c>
    </row>
    <row r="23" spans="1:47" x14ac:dyDescent="0.25">
      <c r="A23" s="2" t="s">
        <v>135</v>
      </c>
      <c r="B23" s="1" t="s">
        <v>136</v>
      </c>
      <c r="C23" s="1" t="s">
        <v>58</v>
      </c>
      <c r="D23" s="1" t="s">
        <v>55</v>
      </c>
      <c r="E23" s="1" t="s">
        <v>137</v>
      </c>
      <c r="F23" s="1" t="s">
        <v>1107</v>
      </c>
      <c r="G23" s="1">
        <v>44.811025000000001</v>
      </c>
      <c r="H23" s="1">
        <v>-93.394882999999993</v>
      </c>
      <c r="I23" s="1" t="s">
        <v>58</v>
      </c>
      <c r="J23" s="1" t="s">
        <v>60</v>
      </c>
      <c r="K23" s="1" t="s">
        <v>61</v>
      </c>
      <c r="L23" s="1"/>
      <c r="M23" s="1"/>
      <c r="N23" s="1" t="s">
        <v>62</v>
      </c>
      <c r="O23" s="1">
        <v>2006</v>
      </c>
      <c r="P23" s="1" t="s">
        <v>82</v>
      </c>
      <c r="Q23" s="1">
        <v>1.79</v>
      </c>
      <c r="R23" s="1"/>
      <c r="S23" s="1"/>
      <c r="T23" s="1">
        <v>2</v>
      </c>
      <c r="U23" s="1"/>
      <c r="V23" s="1">
        <v>0</v>
      </c>
      <c r="W23" s="1"/>
      <c r="X23" s="1"/>
      <c r="Y23" s="1"/>
      <c r="Z23" s="1"/>
      <c r="AA23" s="1"/>
      <c r="AB23" s="1">
        <v>130.33000000000001</v>
      </c>
      <c r="AC23" s="1"/>
      <c r="AD23" s="1" t="s">
        <v>83</v>
      </c>
      <c r="AE23" s="1"/>
      <c r="AF23" s="1"/>
      <c r="AG23" s="1">
        <v>0.125</v>
      </c>
      <c r="AH23" s="1"/>
      <c r="AI23" s="1"/>
      <c r="AJ23" s="1"/>
      <c r="AK23" s="1"/>
      <c r="AL23" s="1"/>
      <c r="AM23" s="1"/>
      <c r="AN23" s="1"/>
      <c r="AO23" s="1"/>
      <c r="AP23" s="1" t="s">
        <v>65</v>
      </c>
      <c r="AQ23" s="1" t="s">
        <v>66</v>
      </c>
      <c r="AR23" s="1" t="s">
        <v>74</v>
      </c>
      <c r="AS23" s="1" t="s">
        <v>75</v>
      </c>
      <c r="AT23" s="1" t="s">
        <v>69</v>
      </c>
      <c r="AU23" s="1">
        <v>4.3000002000000004</v>
      </c>
    </row>
    <row r="24" spans="1:47" x14ac:dyDescent="0.25">
      <c r="A24" s="2" t="s">
        <v>138</v>
      </c>
      <c r="B24" s="1" t="s">
        <v>139</v>
      </c>
      <c r="C24" s="1" t="s">
        <v>58</v>
      </c>
      <c r="D24" s="1" t="s">
        <v>55</v>
      </c>
      <c r="E24" s="1" t="s">
        <v>140</v>
      </c>
      <c r="F24" s="1" t="s">
        <v>1107</v>
      </c>
      <c r="G24" s="1">
        <v>44.831960000000002</v>
      </c>
      <c r="H24" s="1">
        <v>-93.394722000000002</v>
      </c>
      <c r="I24" s="1" t="s">
        <v>58</v>
      </c>
      <c r="J24" s="1" t="s">
        <v>60</v>
      </c>
      <c r="K24" s="1" t="s">
        <v>61</v>
      </c>
      <c r="L24" s="1">
        <v>1979</v>
      </c>
      <c r="M24" s="1"/>
      <c r="N24" s="1" t="s">
        <v>62</v>
      </c>
      <c r="O24" s="1"/>
      <c r="P24" s="1" t="s">
        <v>63</v>
      </c>
      <c r="Q24" s="1">
        <v>17.27</v>
      </c>
      <c r="R24" s="1"/>
      <c r="S24" s="1"/>
      <c r="T24" s="1">
        <v>5</v>
      </c>
      <c r="U24" s="1"/>
      <c r="V24" s="1">
        <v>1</v>
      </c>
      <c r="W24" s="1"/>
      <c r="X24" s="1"/>
      <c r="Y24" s="1"/>
      <c r="Z24" s="1"/>
      <c r="AA24" s="1"/>
      <c r="AB24" s="1">
        <v>129.41999999999999</v>
      </c>
      <c r="AC24" s="1"/>
      <c r="AD24" s="1" t="s">
        <v>83</v>
      </c>
      <c r="AE24" s="1">
        <v>3</v>
      </c>
      <c r="AF24" s="1"/>
      <c r="AG24" s="1">
        <v>0.2</v>
      </c>
      <c r="AH24" s="1"/>
      <c r="AI24" s="1"/>
      <c r="AJ24" s="1"/>
      <c r="AK24" s="1"/>
      <c r="AL24" s="1"/>
      <c r="AM24" s="1"/>
      <c r="AN24" s="1"/>
      <c r="AO24" s="1"/>
      <c r="AP24" s="1" t="s">
        <v>65</v>
      </c>
      <c r="AQ24" s="1" t="s">
        <v>66</v>
      </c>
      <c r="AR24" s="1" t="s">
        <v>67</v>
      </c>
      <c r="AS24" s="1" t="s">
        <v>68</v>
      </c>
      <c r="AT24" s="1" t="s">
        <v>69</v>
      </c>
      <c r="AU24" s="1"/>
    </row>
    <row r="25" spans="1:47" x14ac:dyDescent="0.25">
      <c r="A25" s="2" t="s">
        <v>141</v>
      </c>
      <c r="B25" s="1" t="s">
        <v>142</v>
      </c>
      <c r="C25" s="1" t="s">
        <v>58</v>
      </c>
      <c r="D25" s="1" t="s">
        <v>143</v>
      </c>
      <c r="E25" s="1" t="s">
        <v>144</v>
      </c>
      <c r="F25" s="1" t="s">
        <v>1107</v>
      </c>
      <c r="G25" s="1">
        <v>44.864131999999998</v>
      </c>
      <c r="H25" s="1">
        <v>-93.591453000000001</v>
      </c>
      <c r="I25" s="1" t="s">
        <v>58</v>
      </c>
      <c r="J25" s="1" t="s">
        <v>60</v>
      </c>
      <c r="K25" s="1" t="s">
        <v>145</v>
      </c>
      <c r="L25" s="1">
        <v>2001</v>
      </c>
      <c r="M25" s="1"/>
      <c r="N25" s="1" t="s">
        <v>146</v>
      </c>
      <c r="O25" s="1"/>
      <c r="P25" s="1"/>
      <c r="Q25" s="1">
        <v>0.63470000000000004</v>
      </c>
      <c r="R25" s="1">
        <v>4.1399999999999997</v>
      </c>
      <c r="S25" s="1">
        <v>4.1399999999999997</v>
      </c>
      <c r="T25" s="1">
        <v>1</v>
      </c>
      <c r="U25" s="1"/>
      <c r="V25" s="1">
        <v>1</v>
      </c>
      <c r="W25" s="1"/>
      <c r="X25" s="1"/>
      <c r="Y25" s="1"/>
      <c r="Z25" s="1"/>
      <c r="AA25" s="1">
        <v>287.76</v>
      </c>
      <c r="AB25" s="1">
        <v>287.76</v>
      </c>
      <c r="AC25" s="1"/>
      <c r="AD25" s="1" t="s">
        <v>122</v>
      </c>
      <c r="AE25" s="1"/>
      <c r="AF25" s="1">
        <v>2.7333E-2</v>
      </c>
      <c r="AG25" s="1">
        <v>0.248444</v>
      </c>
      <c r="AH25" s="1"/>
      <c r="AI25" s="1"/>
      <c r="AJ25" s="1"/>
      <c r="AK25" s="1"/>
      <c r="AL25" s="1"/>
      <c r="AM25" s="1"/>
      <c r="AN25" s="1"/>
      <c r="AO25" s="1"/>
      <c r="AP25" s="1" t="s">
        <v>65</v>
      </c>
      <c r="AQ25" s="1" t="s">
        <v>66</v>
      </c>
      <c r="AR25" s="1" t="s">
        <v>74</v>
      </c>
      <c r="AS25" s="1" t="s">
        <v>75</v>
      </c>
      <c r="AT25" s="1" t="s">
        <v>69</v>
      </c>
      <c r="AU25" s="1">
        <v>4.4000000999999997</v>
      </c>
    </row>
    <row r="26" spans="1:47" x14ac:dyDescent="0.25">
      <c r="A26" s="2" t="s">
        <v>147</v>
      </c>
      <c r="B26" s="1" t="s">
        <v>148</v>
      </c>
      <c r="C26" s="1" t="s">
        <v>58</v>
      </c>
      <c r="D26" s="1" t="s">
        <v>143</v>
      </c>
      <c r="E26" s="1" t="s">
        <v>149</v>
      </c>
      <c r="F26" s="1" t="s">
        <v>1107</v>
      </c>
      <c r="G26" s="1">
        <v>44.856569</v>
      </c>
      <c r="H26" s="1">
        <v>-93.591860999999994</v>
      </c>
      <c r="I26" s="1" t="s">
        <v>58</v>
      </c>
      <c r="J26" s="1" t="s">
        <v>60</v>
      </c>
      <c r="K26" s="1" t="s">
        <v>61</v>
      </c>
      <c r="L26" s="1">
        <v>1991</v>
      </c>
      <c r="M26" s="1" t="s">
        <v>150</v>
      </c>
      <c r="N26" s="1" t="s">
        <v>146</v>
      </c>
      <c r="O26" s="1"/>
      <c r="P26" s="1"/>
      <c r="Q26" s="1">
        <v>0.79339999999999999</v>
      </c>
      <c r="R26" s="1">
        <v>3.6</v>
      </c>
      <c r="S26" s="1">
        <v>3.6</v>
      </c>
      <c r="T26" s="1">
        <v>1</v>
      </c>
      <c r="U26" s="1"/>
      <c r="V26" s="1">
        <v>2</v>
      </c>
      <c r="W26" s="1"/>
      <c r="X26" s="1"/>
      <c r="Y26" s="1"/>
      <c r="Z26" s="1"/>
      <c r="AA26" s="1">
        <v>28.33</v>
      </c>
      <c r="AB26" s="1">
        <v>28.33</v>
      </c>
      <c r="AC26" s="1"/>
      <c r="AD26" s="1" t="s">
        <v>122</v>
      </c>
      <c r="AE26" s="1"/>
      <c r="AF26" s="1"/>
      <c r="AG26" s="1">
        <v>0.10233299999999999</v>
      </c>
      <c r="AH26" s="1"/>
      <c r="AI26" s="1"/>
      <c r="AJ26" s="1"/>
      <c r="AK26" s="1"/>
      <c r="AL26" s="1"/>
      <c r="AM26" s="1"/>
      <c r="AN26" s="1"/>
      <c r="AO26" s="1"/>
      <c r="AP26" s="1" t="s">
        <v>65</v>
      </c>
      <c r="AQ26" s="1" t="s">
        <v>66</v>
      </c>
      <c r="AR26" s="1" t="s">
        <v>74</v>
      </c>
      <c r="AS26" s="1" t="s">
        <v>75</v>
      </c>
      <c r="AT26" s="1" t="s">
        <v>69</v>
      </c>
      <c r="AU26" s="1">
        <v>4.4000000999999997</v>
      </c>
    </row>
    <row r="27" spans="1:47" x14ac:dyDescent="0.25">
      <c r="A27" s="2" t="s">
        <v>151</v>
      </c>
      <c r="B27" s="1" t="s">
        <v>152</v>
      </c>
      <c r="C27" s="1" t="s">
        <v>58</v>
      </c>
      <c r="D27" s="1" t="s">
        <v>143</v>
      </c>
      <c r="E27" s="1" t="s">
        <v>153</v>
      </c>
      <c r="F27" s="1" t="s">
        <v>1107</v>
      </c>
      <c r="G27" s="1">
        <v>44.846908999999997</v>
      </c>
      <c r="H27" s="1">
        <v>-93.559155000000004</v>
      </c>
      <c r="I27" s="1" t="s">
        <v>58</v>
      </c>
      <c r="J27" s="1" t="s">
        <v>60</v>
      </c>
      <c r="K27" s="1" t="s">
        <v>145</v>
      </c>
      <c r="L27" s="1">
        <v>2006</v>
      </c>
      <c r="M27" s="1"/>
      <c r="N27" s="1" t="s">
        <v>146</v>
      </c>
      <c r="O27" s="1"/>
      <c r="P27" s="1"/>
      <c r="Q27" s="1">
        <v>1.07</v>
      </c>
      <c r="R27" s="1">
        <v>28</v>
      </c>
      <c r="S27" s="1">
        <v>28</v>
      </c>
      <c r="T27" s="1">
        <v>2</v>
      </c>
      <c r="U27" s="1"/>
      <c r="V27" s="1">
        <v>3</v>
      </c>
      <c r="W27" s="1"/>
      <c r="X27" s="1"/>
      <c r="Y27" s="1"/>
      <c r="Z27" s="1"/>
      <c r="AA27" s="1">
        <v>79.25</v>
      </c>
      <c r="AB27" s="1">
        <v>79.25</v>
      </c>
      <c r="AC27" s="1"/>
      <c r="AD27" s="1" t="s">
        <v>122</v>
      </c>
      <c r="AE27" s="1"/>
      <c r="AF27" s="1"/>
      <c r="AG27" s="1">
        <v>0.97111099999999995</v>
      </c>
      <c r="AH27" s="1"/>
      <c r="AI27" s="1"/>
      <c r="AJ27" s="1"/>
      <c r="AK27" s="1"/>
      <c r="AL27" s="1"/>
      <c r="AM27" s="1"/>
      <c r="AN27" s="1"/>
      <c r="AO27" s="1"/>
      <c r="AP27" s="1" t="s">
        <v>65</v>
      </c>
      <c r="AQ27" s="1" t="s">
        <v>66</v>
      </c>
      <c r="AR27" s="1" t="s">
        <v>74</v>
      </c>
      <c r="AS27" s="1" t="s">
        <v>75</v>
      </c>
      <c r="AT27" s="1" t="s">
        <v>69</v>
      </c>
      <c r="AU27" s="1">
        <v>4.4000000999999997</v>
      </c>
    </row>
    <row r="28" spans="1:47" x14ac:dyDescent="0.25">
      <c r="A28" s="2" t="s">
        <v>154</v>
      </c>
      <c r="B28" s="1" t="s">
        <v>155</v>
      </c>
      <c r="C28" s="1" t="s">
        <v>58</v>
      </c>
      <c r="D28" s="1" t="s">
        <v>143</v>
      </c>
      <c r="E28" s="1" t="s">
        <v>156</v>
      </c>
      <c r="F28" s="1" t="s">
        <v>1107</v>
      </c>
      <c r="G28" s="1">
        <v>44.849668999999999</v>
      </c>
      <c r="H28" s="1">
        <v>-93.581033000000005</v>
      </c>
      <c r="I28" s="1" t="s">
        <v>58</v>
      </c>
      <c r="J28" s="1" t="s">
        <v>60</v>
      </c>
      <c r="K28" s="1" t="s">
        <v>145</v>
      </c>
      <c r="L28" s="1">
        <v>1992</v>
      </c>
      <c r="M28" s="1"/>
      <c r="N28" s="1" t="s">
        <v>146</v>
      </c>
      <c r="O28" s="1"/>
      <c r="P28" s="1"/>
      <c r="Q28" s="1">
        <v>0.70799999999999996</v>
      </c>
      <c r="R28" s="1">
        <v>14</v>
      </c>
      <c r="S28" s="1">
        <v>14</v>
      </c>
      <c r="T28" s="1">
        <v>1</v>
      </c>
      <c r="U28" s="1"/>
      <c r="V28" s="1">
        <v>2</v>
      </c>
      <c r="W28" s="1"/>
      <c r="X28" s="1"/>
      <c r="Y28" s="1"/>
      <c r="Z28" s="1"/>
      <c r="AA28" s="1">
        <v>38.5</v>
      </c>
      <c r="AB28" s="1">
        <v>38.5</v>
      </c>
      <c r="AC28" s="1"/>
      <c r="AD28" s="1" t="s">
        <v>83</v>
      </c>
      <c r="AE28" s="1"/>
      <c r="AF28" s="1"/>
      <c r="AG28" s="1">
        <v>0.33400000000000002</v>
      </c>
      <c r="AH28" s="1"/>
      <c r="AI28" s="1"/>
      <c r="AJ28" s="1"/>
      <c r="AK28" s="1"/>
      <c r="AL28" s="1"/>
      <c r="AM28" s="1"/>
      <c r="AN28" s="1"/>
      <c r="AO28" s="1"/>
      <c r="AP28" s="1" t="s">
        <v>65</v>
      </c>
      <c r="AQ28" s="1" t="s">
        <v>66</v>
      </c>
      <c r="AR28" s="1" t="s">
        <v>74</v>
      </c>
      <c r="AS28" s="1" t="s">
        <v>75</v>
      </c>
      <c r="AT28" s="1" t="s">
        <v>69</v>
      </c>
      <c r="AU28" s="1">
        <v>4.4000000999999997</v>
      </c>
    </row>
    <row r="29" spans="1:47" x14ac:dyDescent="0.25">
      <c r="A29" s="2" t="s">
        <v>157</v>
      </c>
      <c r="B29" s="1" t="s">
        <v>158</v>
      </c>
      <c r="C29" s="1" t="s">
        <v>58</v>
      </c>
      <c r="D29" s="1" t="s">
        <v>143</v>
      </c>
      <c r="E29" s="1" t="s">
        <v>159</v>
      </c>
      <c r="F29" s="1" t="s">
        <v>1107</v>
      </c>
      <c r="G29" s="1">
        <v>44.840536999999998</v>
      </c>
      <c r="H29" s="1">
        <v>-93.565730000000002</v>
      </c>
      <c r="I29" s="1" t="s">
        <v>58</v>
      </c>
      <c r="J29" s="1" t="s">
        <v>60</v>
      </c>
      <c r="K29" s="1" t="s">
        <v>145</v>
      </c>
      <c r="L29" s="1">
        <v>2008</v>
      </c>
      <c r="M29" s="1"/>
      <c r="N29" s="1" t="s">
        <v>146</v>
      </c>
      <c r="O29" s="1"/>
      <c r="P29" s="1"/>
      <c r="Q29" s="1">
        <v>0.52280000000000004</v>
      </c>
      <c r="R29" s="1">
        <v>84.95</v>
      </c>
      <c r="S29" s="1">
        <v>84.95</v>
      </c>
      <c r="T29" s="1">
        <v>1</v>
      </c>
      <c r="U29" s="1"/>
      <c r="V29" s="1">
        <v>1</v>
      </c>
      <c r="W29" s="1"/>
      <c r="X29" s="1"/>
      <c r="Y29" s="1"/>
      <c r="Z29" s="1"/>
      <c r="AA29" s="1">
        <v>35.61</v>
      </c>
      <c r="AB29" s="1">
        <v>35.61</v>
      </c>
      <c r="AC29" s="1"/>
      <c r="AD29" s="1" t="s">
        <v>122</v>
      </c>
      <c r="AE29" s="1"/>
      <c r="AF29" s="1"/>
      <c r="AG29" s="1">
        <v>0.23</v>
      </c>
      <c r="AH29" s="1"/>
      <c r="AI29" s="1"/>
      <c r="AJ29" s="1"/>
      <c r="AK29" s="1"/>
      <c r="AL29" s="1"/>
      <c r="AM29" s="1"/>
      <c r="AN29" s="1"/>
      <c r="AO29" s="1"/>
      <c r="AP29" s="1" t="s">
        <v>65</v>
      </c>
      <c r="AQ29" s="1" t="s">
        <v>66</v>
      </c>
      <c r="AR29" s="1" t="s">
        <v>74</v>
      </c>
      <c r="AS29" s="1" t="s">
        <v>75</v>
      </c>
      <c r="AT29" s="1" t="s">
        <v>69</v>
      </c>
      <c r="AU29" s="1">
        <v>4.4000000999999997</v>
      </c>
    </row>
    <row r="30" spans="1:47" x14ac:dyDescent="0.25">
      <c r="A30" s="2" t="s">
        <v>160</v>
      </c>
      <c r="B30" s="1" t="s">
        <v>161</v>
      </c>
      <c r="C30" s="1" t="s">
        <v>58</v>
      </c>
      <c r="D30" s="1" t="s">
        <v>143</v>
      </c>
      <c r="E30" s="1" t="s">
        <v>159</v>
      </c>
      <c r="F30" s="1" t="s">
        <v>1107</v>
      </c>
      <c r="G30" s="1">
        <v>44.840085000000002</v>
      </c>
      <c r="H30" s="1">
        <v>-93.564672000000002</v>
      </c>
      <c r="I30" s="1" t="s">
        <v>58</v>
      </c>
      <c r="J30" s="1" t="s">
        <v>60</v>
      </c>
      <c r="K30" s="1" t="s">
        <v>145</v>
      </c>
      <c r="L30" s="1">
        <v>2008</v>
      </c>
      <c r="M30" s="1"/>
      <c r="N30" s="1" t="s">
        <v>146</v>
      </c>
      <c r="O30" s="1"/>
      <c r="P30" s="1"/>
      <c r="Q30" s="1">
        <v>0.4234</v>
      </c>
      <c r="R30" s="1">
        <v>84.95</v>
      </c>
      <c r="S30" s="1">
        <v>84.95</v>
      </c>
      <c r="T30" s="1">
        <v>1</v>
      </c>
      <c r="U30" s="1"/>
      <c r="V30" s="1">
        <v>3</v>
      </c>
      <c r="W30" s="1"/>
      <c r="X30" s="1"/>
      <c r="Y30" s="1"/>
      <c r="Z30" s="1"/>
      <c r="AA30" s="1">
        <v>35.61</v>
      </c>
      <c r="AB30" s="1">
        <v>35.61</v>
      </c>
      <c r="AC30" s="1"/>
      <c r="AD30" s="1" t="s">
        <v>122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2" t="s">
        <v>162</v>
      </c>
      <c r="B31" s="1" t="s">
        <v>163</v>
      </c>
      <c r="C31" s="1" t="s">
        <v>58</v>
      </c>
      <c r="D31" s="1" t="s">
        <v>143</v>
      </c>
      <c r="E31" s="1" t="s">
        <v>164</v>
      </c>
      <c r="F31" s="1" t="s">
        <v>1107</v>
      </c>
      <c r="G31" s="1">
        <v>44.838261000000003</v>
      </c>
      <c r="H31" s="1">
        <v>-93.535718000000003</v>
      </c>
      <c r="I31" s="1" t="s">
        <v>58</v>
      </c>
      <c r="J31" s="1" t="s">
        <v>60</v>
      </c>
      <c r="K31" s="1" t="s">
        <v>145</v>
      </c>
      <c r="L31" s="1">
        <v>1997</v>
      </c>
      <c r="M31" s="1"/>
      <c r="N31" s="1" t="s">
        <v>146</v>
      </c>
      <c r="O31" s="1"/>
      <c r="P31" s="1"/>
      <c r="Q31" s="1">
        <v>0.68200000000000005</v>
      </c>
      <c r="R31" s="1">
        <v>6.83</v>
      </c>
      <c r="S31" s="1">
        <v>6.83</v>
      </c>
      <c r="T31" s="1">
        <v>1</v>
      </c>
      <c r="U31" s="1"/>
      <c r="V31" s="1">
        <v>2</v>
      </c>
      <c r="W31" s="1"/>
      <c r="X31" s="1"/>
      <c r="Y31" s="1"/>
      <c r="Z31" s="1"/>
      <c r="AA31" s="1">
        <v>32.29</v>
      </c>
      <c r="AB31" s="1">
        <v>32.29</v>
      </c>
      <c r="AC31" s="1"/>
      <c r="AD31" s="1" t="s">
        <v>83</v>
      </c>
      <c r="AE31" s="1"/>
      <c r="AF31" s="1">
        <v>2.1999999999999999E-2</v>
      </c>
      <c r="AG31" s="1">
        <v>0.25</v>
      </c>
      <c r="AH31" s="1"/>
      <c r="AI31" s="1"/>
      <c r="AJ31" s="1"/>
      <c r="AK31" s="1"/>
      <c r="AL31" s="1"/>
      <c r="AM31" s="1"/>
      <c r="AN31" s="1"/>
      <c r="AO31" s="1"/>
      <c r="AP31" s="1" t="s">
        <v>65</v>
      </c>
      <c r="AQ31" s="1" t="s">
        <v>66</v>
      </c>
      <c r="AR31" s="1" t="s">
        <v>74</v>
      </c>
      <c r="AS31" s="1" t="s">
        <v>75</v>
      </c>
      <c r="AT31" s="1" t="s">
        <v>69</v>
      </c>
      <c r="AU31" s="1">
        <v>4.1999997999999996</v>
      </c>
    </row>
    <row r="32" spans="1:47" x14ac:dyDescent="0.25">
      <c r="A32" s="2" t="s">
        <v>165</v>
      </c>
      <c r="B32" s="1" t="s">
        <v>166</v>
      </c>
      <c r="C32" s="1" t="s">
        <v>58</v>
      </c>
      <c r="D32" s="1" t="s">
        <v>143</v>
      </c>
      <c r="E32" s="1" t="s">
        <v>167</v>
      </c>
      <c r="F32" s="1" t="s">
        <v>1107</v>
      </c>
      <c r="G32" s="1">
        <v>44.870662000000003</v>
      </c>
      <c r="H32" s="1">
        <v>-93.538021000000001</v>
      </c>
      <c r="I32" s="1" t="s">
        <v>58</v>
      </c>
      <c r="J32" s="1" t="s">
        <v>60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 t="s">
        <v>122</v>
      </c>
      <c r="AE32" s="1"/>
      <c r="AF32" s="1">
        <v>0.13</v>
      </c>
      <c r="AG32" s="1">
        <v>0.222</v>
      </c>
      <c r="AH32" s="1"/>
      <c r="AI32" s="1"/>
      <c r="AJ32" s="1"/>
      <c r="AK32" s="1"/>
      <c r="AL32" s="1"/>
      <c r="AM32" s="1"/>
      <c r="AN32" s="1"/>
      <c r="AO32" s="1"/>
      <c r="AP32" s="1" t="s">
        <v>168</v>
      </c>
      <c r="AQ32" s="1" t="s">
        <v>169</v>
      </c>
      <c r="AR32" s="1" t="s">
        <v>74</v>
      </c>
      <c r="AS32" s="1" t="s">
        <v>75</v>
      </c>
      <c r="AT32" s="1" t="s">
        <v>69</v>
      </c>
      <c r="AU32" s="1"/>
    </row>
    <row r="33" spans="1:47" x14ac:dyDescent="0.25">
      <c r="A33" s="2" t="s">
        <v>170</v>
      </c>
      <c r="B33" s="1" t="s">
        <v>171</v>
      </c>
      <c r="C33" s="1" t="s">
        <v>58</v>
      </c>
      <c r="D33" s="1" t="s">
        <v>143</v>
      </c>
      <c r="E33" s="1" t="s">
        <v>172</v>
      </c>
      <c r="F33" s="1" t="s">
        <v>1107</v>
      </c>
      <c r="G33" s="1">
        <v>44.872166</v>
      </c>
      <c r="H33" s="1">
        <v>-93.547032999999999</v>
      </c>
      <c r="I33" s="1" t="s">
        <v>58</v>
      </c>
      <c r="J33" s="1" t="s">
        <v>60</v>
      </c>
      <c r="K33" s="1" t="s">
        <v>145</v>
      </c>
      <c r="L33" s="1">
        <v>1993</v>
      </c>
      <c r="M33" s="1" t="s">
        <v>173</v>
      </c>
      <c r="N33" s="1" t="s">
        <v>62</v>
      </c>
      <c r="O33" s="1"/>
      <c r="P33" s="1"/>
      <c r="Q33" s="1">
        <v>2.2189999999999999</v>
      </c>
      <c r="R33" s="1">
        <v>12.35</v>
      </c>
      <c r="S33" s="1">
        <v>12.35</v>
      </c>
      <c r="T33" s="1">
        <v>1</v>
      </c>
      <c r="U33" s="1"/>
      <c r="V33" s="1">
        <v>4</v>
      </c>
      <c r="W33" s="1"/>
      <c r="X33" s="1"/>
      <c r="Y33" s="1"/>
      <c r="Z33" s="1"/>
      <c r="AA33" s="1">
        <v>26.56</v>
      </c>
      <c r="AB33" s="1">
        <v>26.56</v>
      </c>
      <c r="AC33" s="1"/>
      <c r="AD33" s="1" t="s">
        <v>117</v>
      </c>
      <c r="AE33" s="1"/>
      <c r="AF33" s="1">
        <v>3.8667E-2</v>
      </c>
      <c r="AG33" s="1">
        <v>0.34181800000000001</v>
      </c>
      <c r="AH33" s="1"/>
      <c r="AI33" s="1"/>
      <c r="AJ33" s="1"/>
      <c r="AK33" s="1"/>
      <c r="AL33" s="1"/>
      <c r="AM33" s="1"/>
      <c r="AN33" s="1"/>
      <c r="AO33" s="1"/>
      <c r="AP33" s="1" t="s">
        <v>65</v>
      </c>
      <c r="AQ33" s="1" t="s">
        <v>66</v>
      </c>
      <c r="AR33" s="1" t="s">
        <v>74</v>
      </c>
      <c r="AS33" s="1" t="s">
        <v>75</v>
      </c>
      <c r="AT33" s="1" t="s">
        <v>69</v>
      </c>
      <c r="AU33" s="1">
        <v>4.4000000999999997</v>
      </c>
    </row>
    <row r="34" spans="1:47" x14ac:dyDescent="0.25">
      <c r="A34" s="2" t="s">
        <v>174</v>
      </c>
      <c r="B34" s="1" t="s">
        <v>175</v>
      </c>
      <c r="C34" s="1" t="s">
        <v>58</v>
      </c>
      <c r="D34" s="1" t="s">
        <v>143</v>
      </c>
      <c r="E34" s="1" t="s">
        <v>176</v>
      </c>
      <c r="F34" s="1" t="s">
        <v>1107</v>
      </c>
      <c r="G34" s="1">
        <v>44.878886000000001</v>
      </c>
      <c r="H34" s="1">
        <v>-93.545215999999996</v>
      </c>
      <c r="I34" s="1" t="s">
        <v>58</v>
      </c>
      <c r="J34" s="1" t="s">
        <v>60</v>
      </c>
      <c r="K34" s="1" t="s">
        <v>145</v>
      </c>
      <c r="L34" s="1">
        <v>1993</v>
      </c>
      <c r="M34" s="1" t="s">
        <v>173</v>
      </c>
      <c r="N34" s="1" t="s">
        <v>62</v>
      </c>
      <c r="O34" s="1"/>
      <c r="P34" s="1"/>
      <c r="Q34" s="1">
        <v>0.70099999999999996</v>
      </c>
      <c r="R34" s="1">
        <v>3.95</v>
      </c>
      <c r="S34" s="1">
        <v>3.95</v>
      </c>
      <c r="T34" s="1">
        <v>1</v>
      </c>
      <c r="U34" s="1"/>
      <c r="V34" s="1">
        <v>3</v>
      </c>
      <c r="W34" s="1"/>
      <c r="X34" s="1"/>
      <c r="Y34" s="1"/>
      <c r="Z34" s="1"/>
      <c r="AA34" s="1">
        <v>11.04</v>
      </c>
      <c r="AB34" s="1">
        <v>11.04</v>
      </c>
      <c r="AC34" s="1"/>
      <c r="AD34" s="1" t="s">
        <v>83</v>
      </c>
      <c r="AE34" s="1"/>
      <c r="AF34" s="1">
        <v>9.9000000000000005E-2</v>
      </c>
      <c r="AG34" s="1">
        <v>0.748</v>
      </c>
      <c r="AH34" s="1"/>
      <c r="AI34" s="1"/>
      <c r="AJ34" s="1"/>
      <c r="AK34" s="1"/>
      <c r="AL34" s="1"/>
      <c r="AM34" s="1"/>
      <c r="AN34" s="1"/>
      <c r="AO34" s="1"/>
      <c r="AP34" s="1" t="s">
        <v>65</v>
      </c>
      <c r="AQ34" s="1" t="s">
        <v>66</v>
      </c>
      <c r="AR34" s="1" t="s">
        <v>67</v>
      </c>
      <c r="AS34" s="1" t="s">
        <v>68</v>
      </c>
      <c r="AT34" s="1" t="s">
        <v>69</v>
      </c>
      <c r="AU34" s="1">
        <v>4.1999997999999996</v>
      </c>
    </row>
    <row r="35" spans="1:47" x14ac:dyDescent="0.25">
      <c r="A35" s="2" t="s">
        <v>177</v>
      </c>
      <c r="B35" s="1" t="s">
        <v>178</v>
      </c>
      <c r="C35" s="1" t="s">
        <v>58</v>
      </c>
      <c r="D35" s="1" t="s">
        <v>143</v>
      </c>
      <c r="E35" s="1" t="s">
        <v>179</v>
      </c>
      <c r="F35" s="1" t="s">
        <v>1107</v>
      </c>
      <c r="G35" s="1">
        <v>44.872135</v>
      </c>
      <c r="H35" s="1">
        <v>-93.523763000000002</v>
      </c>
      <c r="I35" s="1" t="s">
        <v>58</v>
      </c>
      <c r="J35" s="1" t="s">
        <v>60</v>
      </c>
      <c r="K35" s="1" t="s">
        <v>145</v>
      </c>
      <c r="L35" s="1">
        <v>1993</v>
      </c>
      <c r="M35" s="1" t="s">
        <v>173</v>
      </c>
      <c r="N35" s="1" t="s">
        <v>62</v>
      </c>
      <c r="O35" s="1"/>
      <c r="P35" s="1"/>
      <c r="Q35" s="1">
        <v>0.17499999999999999</v>
      </c>
      <c r="R35" s="1">
        <v>0.3</v>
      </c>
      <c r="S35" s="1">
        <v>0.3</v>
      </c>
      <c r="T35" s="1">
        <v>1</v>
      </c>
      <c r="U35" s="1"/>
      <c r="V35" s="1">
        <v>1</v>
      </c>
      <c r="W35" s="1"/>
      <c r="X35" s="1"/>
      <c r="Y35" s="1"/>
      <c r="Z35" s="1"/>
      <c r="AA35" s="1">
        <v>2.72</v>
      </c>
      <c r="AB35" s="1">
        <v>2.72</v>
      </c>
      <c r="AC35" s="1"/>
      <c r="AD35" s="1" t="s">
        <v>122</v>
      </c>
      <c r="AE35" s="1"/>
      <c r="AF35" s="1">
        <v>7.2999999999999995E-2</v>
      </c>
      <c r="AG35" s="1">
        <v>1.43</v>
      </c>
      <c r="AH35" s="1"/>
      <c r="AI35" s="1"/>
      <c r="AJ35" s="1"/>
      <c r="AK35" s="1"/>
      <c r="AL35" s="1"/>
      <c r="AM35" s="1"/>
      <c r="AN35" s="1"/>
      <c r="AO35" s="1"/>
      <c r="AP35" s="1" t="s">
        <v>65</v>
      </c>
      <c r="AQ35" s="1" t="s">
        <v>66</v>
      </c>
      <c r="AR35" s="1" t="s">
        <v>74</v>
      </c>
      <c r="AS35" s="1" t="s">
        <v>75</v>
      </c>
      <c r="AT35" s="1" t="s">
        <v>69</v>
      </c>
      <c r="AU35" s="1">
        <v>4.4000000999999997</v>
      </c>
    </row>
    <row r="36" spans="1:47" x14ac:dyDescent="0.25">
      <c r="A36" s="2" t="s">
        <v>180</v>
      </c>
      <c r="B36" s="1" t="s">
        <v>181</v>
      </c>
      <c r="C36" s="1" t="s">
        <v>58</v>
      </c>
      <c r="D36" s="1" t="s">
        <v>143</v>
      </c>
      <c r="E36" s="1" t="s">
        <v>182</v>
      </c>
      <c r="F36" s="1" t="s">
        <v>1107</v>
      </c>
      <c r="G36" s="1">
        <v>44.872138</v>
      </c>
      <c r="H36" s="1">
        <v>-93.523715999999993</v>
      </c>
      <c r="I36" s="1" t="s">
        <v>58</v>
      </c>
      <c r="J36" s="1" t="s">
        <v>60</v>
      </c>
      <c r="K36" s="1" t="s">
        <v>145</v>
      </c>
      <c r="L36" s="1">
        <v>1993</v>
      </c>
      <c r="M36" s="1" t="s">
        <v>173</v>
      </c>
      <c r="N36" s="1" t="s">
        <v>62</v>
      </c>
      <c r="O36" s="1"/>
      <c r="P36" s="1"/>
      <c r="Q36" s="1">
        <v>0.252</v>
      </c>
      <c r="R36" s="1">
        <v>1.38</v>
      </c>
      <c r="S36" s="1">
        <v>1.38</v>
      </c>
      <c r="T36" s="1">
        <v>1</v>
      </c>
      <c r="U36" s="1"/>
      <c r="V36" s="1">
        <v>1</v>
      </c>
      <c r="W36" s="1"/>
      <c r="X36" s="1"/>
      <c r="Y36" s="1"/>
      <c r="Z36" s="1"/>
      <c r="AA36" s="1">
        <v>3.69</v>
      </c>
      <c r="AB36" s="1">
        <v>3.69</v>
      </c>
      <c r="AC36" s="1"/>
      <c r="AD36" s="1" t="s">
        <v>122</v>
      </c>
      <c r="AE36" s="1"/>
      <c r="AF36" s="1"/>
      <c r="AG36" s="1">
        <v>0.42</v>
      </c>
      <c r="AH36" s="1"/>
      <c r="AI36" s="1"/>
      <c r="AJ36" s="1"/>
      <c r="AK36" s="1"/>
      <c r="AL36" s="1"/>
      <c r="AM36" s="1"/>
      <c r="AN36" s="1"/>
      <c r="AO36" s="1"/>
      <c r="AP36" s="1" t="s">
        <v>84</v>
      </c>
      <c r="AQ36" s="1" t="s">
        <v>84</v>
      </c>
      <c r="AR36" s="1" t="s">
        <v>84</v>
      </c>
      <c r="AS36" s="1" t="s">
        <v>84</v>
      </c>
      <c r="AT36" s="1" t="s">
        <v>84</v>
      </c>
      <c r="AU36" s="1"/>
    </row>
    <row r="37" spans="1:47" x14ac:dyDescent="0.25">
      <c r="A37" s="2" t="s">
        <v>183</v>
      </c>
      <c r="B37" s="1" t="s">
        <v>184</v>
      </c>
      <c r="C37" s="1" t="s">
        <v>58</v>
      </c>
      <c r="D37" s="1" t="s">
        <v>143</v>
      </c>
      <c r="E37" s="1" t="s">
        <v>185</v>
      </c>
      <c r="F37" s="1" t="s">
        <v>1107</v>
      </c>
      <c r="G37" s="1">
        <v>44.871405000000003</v>
      </c>
      <c r="H37" s="1">
        <v>-93.523014000000003</v>
      </c>
      <c r="I37" s="1" t="s">
        <v>58</v>
      </c>
      <c r="J37" s="1" t="s">
        <v>60</v>
      </c>
      <c r="K37" s="1" t="s">
        <v>145</v>
      </c>
      <c r="L37" s="1">
        <v>1993</v>
      </c>
      <c r="M37" s="1" t="s">
        <v>173</v>
      </c>
      <c r="N37" s="1" t="s">
        <v>62</v>
      </c>
      <c r="O37" s="1"/>
      <c r="P37" s="1"/>
      <c r="Q37" s="1">
        <v>0.20599999999999999</v>
      </c>
      <c r="R37" s="1">
        <v>1.85</v>
      </c>
      <c r="S37" s="1">
        <v>1.85</v>
      </c>
      <c r="T37" s="1">
        <v>1</v>
      </c>
      <c r="U37" s="1"/>
      <c r="V37" s="1">
        <v>2</v>
      </c>
      <c r="W37" s="1"/>
      <c r="X37" s="1"/>
      <c r="Y37" s="1"/>
      <c r="Z37" s="1"/>
      <c r="AA37" s="1">
        <v>7.66</v>
      </c>
      <c r="AB37" s="1">
        <v>7.66</v>
      </c>
      <c r="AC37" s="1"/>
      <c r="AD37" s="1" t="s">
        <v>122</v>
      </c>
      <c r="AE37" s="1"/>
      <c r="AF37" s="1">
        <v>0.16666700000000001</v>
      </c>
      <c r="AG37" s="1">
        <v>0.26</v>
      </c>
      <c r="AH37" s="1"/>
      <c r="AI37" s="1"/>
      <c r="AJ37" s="1"/>
      <c r="AK37" s="1"/>
      <c r="AL37" s="1"/>
      <c r="AM37" s="1"/>
      <c r="AN37" s="1"/>
      <c r="AO37" s="1"/>
      <c r="AP37" s="1" t="s">
        <v>84</v>
      </c>
      <c r="AQ37" s="1" t="s">
        <v>84</v>
      </c>
      <c r="AR37" s="1" t="s">
        <v>84</v>
      </c>
      <c r="AS37" s="1" t="s">
        <v>84</v>
      </c>
      <c r="AT37" s="1" t="s">
        <v>84</v>
      </c>
      <c r="AU37" s="1">
        <v>4.1999997999999996</v>
      </c>
    </row>
    <row r="38" spans="1:47" x14ac:dyDescent="0.25">
      <c r="A38" s="2" t="s">
        <v>186</v>
      </c>
      <c r="B38" s="1" t="s">
        <v>187</v>
      </c>
      <c r="C38" s="1" t="s">
        <v>58</v>
      </c>
      <c r="D38" s="1" t="s">
        <v>143</v>
      </c>
      <c r="E38" s="1" t="s">
        <v>188</v>
      </c>
      <c r="F38" s="1" t="s">
        <v>1107</v>
      </c>
      <c r="G38" s="1">
        <v>44.843286999999997</v>
      </c>
      <c r="H38" s="1">
        <v>-93.525334999999998</v>
      </c>
      <c r="I38" s="1" t="s">
        <v>58</v>
      </c>
      <c r="J38" s="1" t="s">
        <v>60</v>
      </c>
      <c r="K38" s="1" t="s">
        <v>61</v>
      </c>
      <c r="L38" s="1">
        <v>1991</v>
      </c>
      <c r="M38" s="1" t="s">
        <v>150</v>
      </c>
      <c r="N38" s="1" t="s">
        <v>146</v>
      </c>
      <c r="O38" s="1"/>
      <c r="P38" s="1"/>
      <c r="Q38" s="1">
        <v>0.20699999999999999</v>
      </c>
      <c r="R38" s="1">
        <v>33.799999999999997</v>
      </c>
      <c r="S38" s="1">
        <v>33.799999999999997</v>
      </c>
      <c r="T38" s="1"/>
      <c r="U38" s="1"/>
      <c r="V38" s="1"/>
      <c r="W38" s="1"/>
      <c r="X38" s="1"/>
      <c r="Y38" s="1"/>
      <c r="Z38" s="1"/>
      <c r="AA38" s="1">
        <v>101.46</v>
      </c>
      <c r="AB38" s="1">
        <v>101.46</v>
      </c>
      <c r="AC38" s="1"/>
      <c r="AD38" s="1" t="s">
        <v>83</v>
      </c>
      <c r="AE38" s="1"/>
      <c r="AF38" s="1"/>
      <c r="AG38" s="1">
        <v>0.16500000000000001</v>
      </c>
      <c r="AH38" s="1"/>
      <c r="AI38" s="1"/>
      <c r="AJ38" s="1"/>
      <c r="AK38" s="1"/>
      <c r="AL38" s="1"/>
      <c r="AM38" s="1"/>
      <c r="AN38" s="1"/>
      <c r="AO38" s="1"/>
      <c r="AP38" s="1" t="s">
        <v>65</v>
      </c>
      <c r="AQ38" s="1" t="s">
        <v>66</v>
      </c>
      <c r="AR38" s="1" t="s">
        <v>67</v>
      </c>
      <c r="AS38" s="1" t="s">
        <v>68</v>
      </c>
      <c r="AT38" s="1" t="s">
        <v>69</v>
      </c>
      <c r="AU38" s="1"/>
    </row>
    <row r="39" spans="1:47" x14ac:dyDescent="0.25">
      <c r="A39" s="2" t="s">
        <v>189</v>
      </c>
      <c r="B39" s="1" t="s">
        <v>190</v>
      </c>
      <c r="C39" s="1" t="s">
        <v>58</v>
      </c>
      <c r="D39" s="1" t="s">
        <v>143</v>
      </c>
      <c r="E39" s="1" t="s">
        <v>191</v>
      </c>
      <c r="F39" s="1" t="s">
        <v>1107</v>
      </c>
      <c r="G39" s="1">
        <v>44.837634000000001</v>
      </c>
      <c r="H39" s="1">
        <v>-93.529892000000004</v>
      </c>
      <c r="I39" s="1" t="s">
        <v>58</v>
      </c>
      <c r="J39" s="1" t="s">
        <v>60</v>
      </c>
      <c r="K39" s="1" t="s">
        <v>61</v>
      </c>
      <c r="L39" s="1">
        <v>1991</v>
      </c>
      <c r="M39" s="1" t="s">
        <v>150</v>
      </c>
      <c r="N39" s="1" t="s">
        <v>146</v>
      </c>
      <c r="O39" s="1"/>
      <c r="P39" s="1"/>
      <c r="Q39" s="1">
        <v>0.152</v>
      </c>
      <c r="R39" s="1">
        <v>71400</v>
      </c>
      <c r="S39" s="1">
        <v>71400</v>
      </c>
      <c r="T39" s="1">
        <v>1</v>
      </c>
      <c r="U39" s="1"/>
      <c r="V39" s="1">
        <v>2</v>
      </c>
      <c r="W39" s="1"/>
      <c r="X39" s="1"/>
      <c r="Y39" s="1"/>
      <c r="Z39" s="1"/>
      <c r="AA39" s="1">
        <v>39.299999999999997</v>
      </c>
      <c r="AB39" s="1">
        <v>39.299999999999997</v>
      </c>
      <c r="AC39" s="1"/>
      <c r="AD39" s="1" t="s">
        <v>83</v>
      </c>
      <c r="AE39" s="1"/>
      <c r="AF39" s="1"/>
      <c r="AG39" s="1">
        <v>0.42399999999999999</v>
      </c>
      <c r="AH39" s="1"/>
      <c r="AI39" s="1"/>
      <c r="AJ39" s="1"/>
      <c r="AK39" s="1"/>
      <c r="AL39" s="1"/>
      <c r="AM39" s="1"/>
      <c r="AN39" s="1"/>
      <c r="AO39" s="1"/>
      <c r="AP39" s="1" t="s">
        <v>65</v>
      </c>
      <c r="AQ39" s="1" t="s">
        <v>66</v>
      </c>
      <c r="AR39" s="1" t="s">
        <v>74</v>
      </c>
      <c r="AS39" s="1" t="s">
        <v>75</v>
      </c>
      <c r="AT39" s="1" t="s">
        <v>69</v>
      </c>
      <c r="AU39" s="1">
        <v>4.3000002000000004</v>
      </c>
    </row>
    <row r="40" spans="1:47" x14ac:dyDescent="0.25">
      <c r="A40" s="2" t="s">
        <v>192</v>
      </c>
      <c r="B40" s="1" t="s">
        <v>193</v>
      </c>
      <c r="C40" s="1" t="s">
        <v>58</v>
      </c>
      <c r="D40" s="1" t="s">
        <v>143</v>
      </c>
      <c r="E40" s="1" t="s">
        <v>49</v>
      </c>
      <c r="F40" s="1" t="s">
        <v>1107</v>
      </c>
      <c r="G40" s="1">
        <v>44.848120999999999</v>
      </c>
      <c r="H40" s="1">
        <v>-93.545966000000007</v>
      </c>
      <c r="I40" s="1" t="s">
        <v>50</v>
      </c>
      <c r="J40" s="1" t="s">
        <v>58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v>1.42966667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2" t="s">
        <v>194</v>
      </c>
      <c r="B41" s="1" t="s">
        <v>195</v>
      </c>
      <c r="C41" s="1" t="s">
        <v>58</v>
      </c>
      <c r="D41" s="1" t="s">
        <v>143</v>
      </c>
      <c r="E41" s="1" t="s">
        <v>49</v>
      </c>
      <c r="F41" s="1" t="s">
        <v>1107</v>
      </c>
      <c r="G41" s="1">
        <v>44.846857999999997</v>
      </c>
      <c r="H41" s="1">
        <v>-93.547027</v>
      </c>
      <c r="I41" s="1" t="s">
        <v>50</v>
      </c>
      <c r="J41" s="1" t="s">
        <v>58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v>1.27222222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2" t="s">
        <v>196</v>
      </c>
      <c r="B42" s="1" t="s">
        <v>197</v>
      </c>
      <c r="C42" s="1" t="s">
        <v>58</v>
      </c>
      <c r="D42" s="1" t="s">
        <v>143</v>
      </c>
      <c r="E42" s="1" t="s">
        <v>198</v>
      </c>
      <c r="F42" s="1" t="s">
        <v>1107</v>
      </c>
      <c r="G42" s="1">
        <v>44.860666999999999</v>
      </c>
      <c r="H42" s="1">
        <v>-93.552148000000003</v>
      </c>
      <c r="I42" s="1" t="s">
        <v>58</v>
      </c>
      <c r="J42" s="1" t="s">
        <v>60</v>
      </c>
      <c r="K42" s="1" t="s">
        <v>61</v>
      </c>
      <c r="L42" s="1">
        <v>1991</v>
      </c>
      <c r="M42" s="1" t="s">
        <v>150</v>
      </c>
      <c r="N42" s="1" t="s">
        <v>62</v>
      </c>
      <c r="O42" s="1"/>
      <c r="P42" s="1"/>
      <c r="Q42" s="1">
        <v>1.149</v>
      </c>
      <c r="R42" s="1">
        <v>1.74</v>
      </c>
      <c r="S42" s="1">
        <v>1.74</v>
      </c>
      <c r="T42" s="1">
        <v>1</v>
      </c>
      <c r="U42" s="1"/>
      <c r="V42" s="1">
        <v>2</v>
      </c>
      <c r="W42" s="1"/>
      <c r="X42" s="1"/>
      <c r="Y42" s="1"/>
      <c r="Z42" s="1"/>
      <c r="AA42" s="1">
        <v>43.03</v>
      </c>
      <c r="AB42" s="1">
        <v>43.03</v>
      </c>
      <c r="AC42" s="1"/>
      <c r="AD42" s="1" t="s">
        <v>122</v>
      </c>
      <c r="AE42" s="1"/>
      <c r="AF42" s="1">
        <v>5.8000000000000003E-2</v>
      </c>
      <c r="AG42" s="1">
        <v>0.39200000000000002</v>
      </c>
      <c r="AH42" s="1"/>
      <c r="AI42" s="1"/>
      <c r="AJ42" s="1"/>
      <c r="AK42" s="1"/>
      <c r="AL42" s="1"/>
      <c r="AM42" s="1"/>
      <c r="AN42" s="1"/>
      <c r="AO42" s="1"/>
      <c r="AP42" s="1" t="s">
        <v>65</v>
      </c>
      <c r="AQ42" s="1" t="s">
        <v>66</v>
      </c>
      <c r="AR42" s="1" t="s">
        <v>74</v>
      </c>
      <c r="AS42" s="1" t="s">
        <v>75</v>
      </c>
      <c r="AT42" s="1" t="s">
        <v>69</v>
      </c>
      <c r="AU42" s="1">
        <v>4.3000002000000004</v>
      </c>
    </row>
    <row r="43" spans="1:47" x14ac:dyDescent="0.25">
      <c r="A43" s="2" t="s">
        <v>199</v>
      </c>
      <c r="B43" s="1" t="s">
        <v>200</v>
      </c>
      <c r="C43" s="1" t="s">
        <v>58</v>
      </c>
      <c r="D43" s="1" t="s">
        <v>143</v>
      </c>
      <c r="E43" s="1" t="s">
        <v>201</v>
      </c>
      <c r="F43" s="1" t="s">
        <v>1107</v>
      </c>
      <c r="G43" s="1">
        <v>44.863242999999997</v>
      </c>
      <c r="H43" s="1">
        <v>-93.560614999999999</v>
      </c>
      <c r="I43" s="1" t="s">
        <v>58</v>
      </c>
      <c r="J43" s="1" t="s">
        <v>60</v>
      </c>
      <c r="K43" s="1" t="s">
        <v>145</v>
      </c>
      <c r="L43" s="1">
        <v>2000</v>
      </c>
      <c r="M43" s="1"/>
      <c r="N43" s="1" t="s">
        <v>146</v>
      </c>
      <c r="O43" s="1"/>
      <c r="P43" s="1"/>
      <c r="Q43" s="1">
        <v>0.39190000000000003</v>
      </c>
      <c r="R43" s="1">
        <v>1.92</v>
      </c>
      <c r="S43" s="1">
        <v>1.92</v>
      </c>
      <c r="T43" s="1">
        <v>1</v>
      </c>
      <c r="U43" s="1"/>
      <c r="V43" s="1">
        <v>2</v>
      </c>
      <c r="W43" s="1"/>
      <c r="X43" s="1"/>
      <c r="Y43" s="1"/>
      <c r="Z43" s="1"/>
      <c r="AA43" s="1">
        <v>38.96</v>
      </c>
      <c r="AB43" s="1">
        <v>38.96</v>
      </c>
      <c r="AC43" s="1"/>
      <c r="AD43" s="1" t="s">
        <v>122</v>
      </c>
      <c r="AE43" s="1"/>
      <c r="AF43" s="1">
        <v>4.5666999999999999E-2</v>
      </c>
      <c r="AG43" s="1">
        <v>0.2</v>
      </c>
      <c r="AH43" s="1"/>
      <c r="AI43" s="1"/>
      <c r="AJ43" s="1"/>
      <c r="AK43" s="1"/>
      <c r="AL43" s="1"/>
      <c r="AM43" s="1"/>
      <c r="AN43" s="1"/>
      <c r="AO43" s="1"/>
      <c r="AP43" s="1" t="s">
        <v>84</v>
      </c>
      <c r="AQ43" s="1" t="s">
        <v>84</v>
      </c>
      <c r="AR43" s="1" t="s">
        <v>84</v>
      </c>
      <c r="AS43" s="1" t="s">
        <v>84</v>
      </c>
      <c r="AT43" s="1" t="s">
        <v>84</v>
      </c>
      <c r="AU43" s="1">
        <v>4.3000002000000004</v>
      </c>
    </row>
    <row r="44" spans="1:47" x14ac:dyDescent="0.25">
      <c r="A44" s="2" t="s">
        <v>202</v>
      </c>
      <c r="B44" s="1" t="s">
        <v>203</v>
      </c>
      <c r="C44" s="1" t="s">
        <v>58</v>
      </c>
      <c r="D44" s="1" t="s">
        <v>143</v>
      </c>
      <c r="E44" s="1" t="s">
        <v>204</v>
      </c>
      <c r="F44" s="1" t="s">
        <v>1107</v>
      </c>
      <c r="G44" s="1">
        <v>44.853724999999997</v>
      </c>
      <c r="H44" s="1">
        <v>-93.559061</v>
      </c>
      <c r="I44" s="1" t="s">
        <v>58</v>
      </c>
      <c r="J44" s="1" t="s">
        <v>60</v>
      </c>
      <c r="K44" s="1" t="s">
        <v>61</v>
      </c>
      <c r="L44" s="1">
        <v>1991</v>
      </c>
      <c r="M44" s="1" t="s">
        <v>150</v>
      </c>
      <c r="N44" s="1" t="s">
        <v>146</v>
      </c>
      <c r="O44" s="1"/>
      <c r="P44" s="1"/>
      <c r="Q44" s="1">
        <v>0.621</v>
      </c>
      <c r="R44" s="1">
        <v>8.3000000000000007</v>
      </c>
      <c r="S44" s="1">
        <v>8.3000000000000007</v>
      </c>
      <c r="T44" s="1">
        <v>1</v>
      </c>
      <c r="U44" s="1"/>
      <c r="V44" s="1">
        <v>2</v>
      </c>
      <c r="W44" s="1"/>
      <c r="X44" s="1"/>
      <c r="Y44" s="1"/>
      <c r="Z44" s="1"/>
      <c r="AA44" s="1">
        <v>20.63</v>
      </c>
      <c r="AB44" s="1">
        <v>20.63</v>
      </c>
      <c r="AC44" s="1"/>
      <c r="AD44" s="1" t="s">
        <v>52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x14ac:dyDescent="0.25">
      <c r="A45" s="2" t="s">
        <v>205</v>
      </c>
      <c r="B45" s="1" t="s">
        <v>206</v>
      </c>
      <c r="C45" s="1" t="s">
        <v>58</v>
      </c>
      <c r="D45" s="1" t="s">
        <v>143</v>
      </c>
      <c r="E45" s="1" t="s">
        <v>207</v>
      </c>
      <c r="F45" s="1" t="s">
        <v>1107</v>
      </c>
      <c r="G45" s="1">
        <v>44.853724999999997</v>
      </c>
      <c r="H45" s="1">
        <v>-93.559061</v>
      </c>
      <c r="I45" s="1" t="s">
        <v>58</v>
      </c>
      <c r="J45" s="1" t="s">
        <v>60</v>
      </c>
      <c r="K45" s="1" t="s">
        <v>61</v>
      </c>
      <c r="L45" s="1">
        <v>1991</v>
      </c>
      <c r="M45" s="1" t="s">
        <v>150</v>
      </c>
      <c r="N45" s="1" t="s">
        <v>146</v>
      </c>
      <c r="O45" s="1"/>
      <c r="P45" s="1"/>
      <c r="Q45" s="1">
        <v>0.65600000000000003</v>
      </c>
      <c r="R45" s="1">
        <v>8.3000000000000007</v>
      </c>
      <c r="S45" s="1">
        <v>8.3000000000000007</v>
      </c>
      <c r="T45" s="1">
        <v>1</v>
      </c>
      <c r="U45" s="1"/>
      <c r="V45" s="1">
        <v>3</v>
      </c>
      <c r="W45" s="1"/>
      <c r="X45" s="1"/>
      <c r="Y45" s="1"/>
      <c r="Z45" s="1"/>
      <c r="AA45" s="1">
        <v>20.63</v>
      </c>
      <c r="AB45" s="1">
        <v>20.63</v>
      </c>
      <c r="AC45" s="1"/>
      <c r="AD45" s="1" t="s">
        <v>52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x14ac:dyDescent="0.25">
      <c r="A46" s="2" t="s">
        <v>208</v>
      </c>
      <c r="B46" s="1" t="s">
        <v>209</v>
      </c>
      <c r="C46" s="1" t="s">
        <v>58</v>
      </c>
      <c r="D46" s="1" t="s">
        <v>143</v>
      </c>
      <c r="E46" s="1" t="s">
        <v>210</v>
      </c>
      <c r="F46" s="1" t="s">
        <v>1107</v>
      </c>
      <c r="G46" s="1">
        <v>44.855905999999997</v>
      </c>
      <c r="H46" s="1">
        <v>-93.553503000000006</v>
      </c>
      <c r="I46" s="1" t="s">
        <v>58</v>
      </c>
      <c r="J46" s="1" t="s">
        <v>60</v>
      </c>
      <c r="K46" s="1" t="s">
        <v>145</v>
      </c>
      <c r="L46" s="1">
        <v>1999</v>
      </c>
      <c r="M46" s="1"/>
      <c r="N46" s="1" t="s">
        <v>146</v>
      </c>
      <c r="O46" s="1"/>
      <c r="P46" s="1"/>
      <c r="Q46" s="1">
        <v>0.54300000000000004</v>
      </c>
      <c r="R46" s="1">
        <v>2.46</v>
      </c>
      <c r="S46" s="1">
        <v>2.46</v>
      </c>
      <c r="T46" s="1">
        <v>1</v>
      </c>
      <c r="U46" s="1"/>
      <c r="V46" s="1">
        <v>2</v>
      </c>
      <c r="W46" s="1"/>
      <c r="X46" s="1"/>
      <c r="Y46" s="1"/>
      <c r="Z46" s="1"/>
      <c r="AA46" s="1">
        <v>21.1</v>
      </c>
      <c r="AB46" s="1">
        <v>21.1</v>
      </c>
      <c r="AC46" s="1"/>
      <c r="AD46" s="1" t="s">
        <v>52</v>
      </c>
      <c r="AE46" s="1"/>
      <c r="AF46" s="1">
        <v>9.9333000000000005E-2</v>
      </c>
      <c r="AG46" s="1">
        <v>1.546</v>
      </c>
      <c r="AH46" s="1"/>
      <c r="AI46" s="1"/>
      <c r="AJ46" s="1"/>
      <c r="AK46" s="1"/>
      <c r="AL46" s="1"/>
      <c r="AM46" s="1"/>
      <c r="AN46" s="1"/>
      <c r="AO46" s="1"/>
      <c r="AP46" s="1" t="s">
        <v>65</v>
      </c>
      <c r="AQ46" s="1" t="s">
        <v>66</v>
      </c>
      <c r="AR46" s="1" t="s">
        <v>67</v>
      </c>
      <c r="AS46" s="1" t="s">
        <v>68</v>
      </c>
      <c r="AT46" s="1" t="s">
        <v>69</v>
      </c>
      <c r="AU46" s="1">
        <v>4.4000000999999997</v>
      </c>
    </row>
    <row r="47" spans="1:47" x14ac:dyDescent="0.25">
      <c r="A47" s="2" t="s">
        <v>211</v>
      </c>
      <c r="B47" s="1" t="s">
        <v>212</v>
      </c>
      <c r="C47" s="1" t="s">
        <v>58</v>
      </c>
      <c r="D47" s="1" t="s">
        <v>143</v>
      </c>
      <c r="E47" s="1" t="s">
        <v>213</v>
      </c>
      <c r="F47" s="1" t="s">
        <v>1107</v>
      </c>
      <c r="G47" s="1">
        <v>44.884112999999999</v>
      </c>
      <c r="H47" s="1">
        <v>-93.582436000000001</v>
      </c>
      <c r="I47" s="1" t="s">
        <v>58</v>
      </c>
      <c r="J47" s="1" t="s">
        <v>60</v>
      </c>
      <c r="K47" s="1" t="s">
        <v>73</v>
      </c>
      <c r="L47" s="1"/>
      <c r="M47" s="1"/>
      <c r="N47" s="1"/>
      <c r="O47" s="1"/>
      <c r="P47" s="1"/>
      <c r="Q47" s="1">
        <v>5.29</v>
      </c>
      <c r="R47" s="1">
        <v>27.96</v>
      </c>
      <c r="S47" s="1">
        <v>27.96</v>
      </c>
      <c r="T47" s="1"/>
      <c r="U47" s="1"/>
      <c r="V47" s="1">
        <v>2</v>
      </c>
      <c r="W47" s="1"/>
      <c r="X47" s="1"/>
      <c r="Y47" s="1"/>
      <c r="Z47" s="1"/>
      <c r="AA47" s="1">
        <v>69.3</v>
      </c>
      <c r="AB47" s="1">
        <v>69.3</v>
      </c>
      <c r="AC47" s="1"/>
      <c r="AD47" s="1" t="s">
        <v>83</v>
      </c>
      <c r="AE47" s="1"/>
      <c r="AF47" s="1"/>
      <c r="AG47" s="1">
        <v>4.7600000000000003E-2</v>
      </c>
      <c r="AH47" s="1"/>
      <c r="AI47" s="1"/>
      <c r="AJ47" s="1"/>
      <c r="AK47" s="1"/>
      <c r="AL47" s="1"/>
      <c r="AM47" s="1"/>
      <c r="AN47" s="1"/>
      <c r="AO47" s="1"/>
      <c r="AP47" s="1" t="s">
        <v>65</v>
      </c>
      <c r="AQ47" s="1" t="s">
        <v>66</v>
      </c>
      <c r="AR47" s="1" t="s">
        <v>74</v>
      </c>
      <c r="AS47" s="1" t="s">
        <v>75</v>
      </c>
      <c r="AT47" s="1" t="s">
        <v>69</v>
      </c>
      <c r="AU47" s="1"/>
    </row>
    <row r="48" spans="1:47" x14ac:dyDescent="0.25">
      <c r="A48" s="2" t="s">
        <v>214</v>
      </c>
      <c r="B48" s="1" t="s">
        <v>215</v>
      </c>
      <c r="C48" s="1" t="s">
        <v>58</v>
      </c>
      <c r="D48" s="1" t="s">
        <v>143</v>
      </c>
      <c r="E48" s="1" t="s">
        <v>216</v>
      </c>
      <c r="F48" s="1" t="s">
        <v>1107</v>
      </c>
      <c r="G48" s="1">
        <v>44.881048</v>
      </c>
      <c r="H48" s="1">
        <v>-93.566515999999993</v>
      </c>
      <c r="I48" s="1" t="s">
        <v>58</v>
      </c>
      <c r="J48" s="1" t="s">
        <v>60</v>
      </c>
      <c r="K48" s="1" t="s">
        <v>145</v>
      </c>
      <c r="L48" s="1">
        <v>2001</v>
      </c>
      <c r="M48" s="1"/>
      <c r="N48" s="1" t="s">
        <v>146</v>
      </c>
      <c r="O48" s="1"/>
      <c r="P48" s="1"/>
      <c r="Q48" s="1">
        <v>0.21199999999999999</v>
      </c>
      <c r="R48" s="1">
        <v>300.45999999999998</v>
      </c>
      <c r="S48" s="1">
        <v>300.45999999999998</v>
      </c>
      <c r="T48" s="1">
        <v>1</v>
      </c>
      <c r="U48" s="1"/>
      <c r="V48" s="1">
        <v>1</v>
      </c>
      <c r="W48" s="1"/>
      <c r="X48" s="1"/>
      <c r="Y48" s="1"/>
      <c r="Z48" s="1"/>
      <c r="AA48" s="1">
        <v>29.55</v>
      </c>
      <c r="AB48" s="1">
        <v>29.55</v>
      </c>
      <c r="AC48" s="1"/>
      <c r="AD48" s="1" t="s">
        <v>83</v>
      </c>
      <c r="AE48" s="1"/>
      <c r="AF48" s="1">
        <v>5.1332999999999997E-2</v>
      </c>
      <c r="AG48" s="1">
        <v>0.21311099999999999</v>
      </c>
      <c r="AH48" s="1"/>
      <c r="AI48" s="1"/>
      <c r="AJ48" s="1"/>
      <c r="AK48" s="1"/>
      <c r="AL48" s="1"/>
      <c r="AM48" s="1"/>
      <c r="AN48" s="1"/>
      <c r="AO48" s="1"/>
      <c r="AP48" s="1" t="s">
        <v>65</v>
      </c>
      <c r="AQ48" s="1" t="s">
        <v>66</v>
      </c>
      <c r="AR48" s="1" t="s">
        <v>74</v>
      </c>
      <c r="AS48" s="1" t="s">
        <v>75</v>
      </c>
      <c r="AT48" s="1" t="s">
        <v>69</v>
      </c>
      <c r="AU48" s="1">
        <v>4.3000002000000004</v>
      </c>
    </row>
    <row r="49" spans="1:47" x14ac:dyDescent="0.25">
      <c r="A49" s="2" t="s">
        <v>217</v>
      </c>
      <c r="B49" s="1" t="s">
        <v>218</v>
      </c>
      <c r="C49" s="1" t="s">
        <v>58</v>
      </c>
      <c r="D49" s="1" t="s">
        <v>143</v>
      </c>
      <c r="E49" s="1" t="s">
        <v>219</v>
      </c>
      <c r="F49" s="1" t="s">
        <v>1107</v>
      </c>
      <c r="G49" s="1"/>
      <c r="H49" s="1"/>
      <c r="I49" s="1" t="s">
        <v>58</v>
      </c>
      <c r="J49" s="1" t="s">
        <v>60</v>
      </c>
      <c r="K49" s="1" t="s">
        <v>73</v>
      </c>
      <c r="L49" s="1"/>
      <c r="M49" s="1"/>
      <c r="N49" s="1" t="s">
        <v>62</v>
      </c>
      <c r="O49" s="1"/>
      <c r="P49" s="1"/>
      <c r="Q49" s="1">
        <v>1.0429999999999999</v>
      </c>
      <c r="R49" s="1">
        <v>1.59</v>
      </c>
      <c r="S49" s="1">
        <v>1.59</v>
      </c>
      <c r="T49" s="1">
        <v>1</v>
      </c>
      <c r="U49" s="1"/>
      <c r="V49" s="1"/>
      <c r="W49" s="1"/>
      <c r="X49" s="1"/>
      <c r="Y49" s="1"/>
      <c r="Z49" s="1"/>
      <c r="AA49" s="1">
        <v>13.09</v>
      </c>
      <c r="AB49" s="1">
        <v>13.09</v>
      </c>
      <c r="AC49" s="1"/>
      <c r="AD49" s="1" t="s">
        <v>83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2" t="s">
        <v>220</v>
      </c>
      <c r="B50" s="1" t="s">
        <v>221</v>
      </c>
      <c r="C50" s="1" t="s">
        <v>58</v>
      </c>
      <c r="D50" s="1" t="s">
        <v>143</v>
      </c>
      <c r="E50" s="1" t="s">
        <v>222</v>
      </c>
      <c r="F50" s="1" t="s">
        <v>1107</v>
      </c>
      <c r="G50" s="1">
        <v>44.882168</v>
      </c>
      <c r="H50" s="1">
        <v>-93.572570999999996</v>
      </c>
      <c r="I50" s="1" t="s">
        <v>58</v>
      </c>
      <c r="J50" s="1" t="s">
        <v>60</v>
      </c>
      <c r="K50" s="1" t="s">
        <v>145</v>
      </c>
      <c r="L50" s="1">
        <v>1993</v>
      </c>
      <c r="M50" s="1" t="s">
        <v>173</v>
      </c>
      <c r="N50" s="1" t="s">
        <v>62</v>
      </c>
      <c r="O50" s="1"/>
      <c r="P50" s="1"/>
      <c r="Q50" s="1">
        <v>0.53700000000000003</v>
      </c>
      <c r="R50" s="1">
        <v>3.25</v>
      </c>
      <c r="S50" s="1">
        <v>3.25</v>
      </c>
      <c r="T50" s="1">
        <v>1</v>
      </c>
      <c r="U50" s="1"/>
      <c r="V50" s="1">
        <v>3</v>
      </c>
      <c r="W50" s="1"/>
      <c r="X50" s="1"/>
      <c r="Y50" s="1"/>
      <c r="Z50" s="1"/>
      <c r="AA50" s="1">
        <v>16.64</v>
      </c>
      <c r="AB50" s="1">
        <v>16.64</v>
      </c>
      <c r="AC50" s="1"/>
      <c r="AD50" s="1" t="s">
        <v>83</v>
      </c>
      <c r="AE50" s="1"/>
      <c r="AF50" s="1">
        <v>5.2666999999999999E-2</v>
      </c>
      <c r="AG50" s="1">
        <v>0.42299999999999999</v>
      </c>
      <c r="AH50" s="1"/>
      <c r="AI50" s="1"/>
      <c r="AJ50" s="1"/>
      <c r="AK50" s="1"/>
      <c r="AL50" s="1"/>
      <c r="AM50" s="1"/>
      <c r="AN50" s="1"/>
      <c r="AO50" s="1"/>
      <c r="AP50" s="1" t="s">
        <v>65</v>
      </c>
      <c r="AQ50" s="1" t="s">
        <v>66</v>
      </c>
      <c r="AR50" s="1" t="s">
        <v>74</v>
      </c>
      <c r="AS50" s="1" t="s">
        <v>75</v>
      </c>
      <c r="AT50" s="1" t="s">
        <v>69</v>
      </c>
      <c r="AU50" s="1">
        <v>4.3000002000000004</v>
      </c>
    </row>
    <row r="51" spans="1:47" x14ac:dyDescent="0.25">
      <c r="A51" s="2" t="s">
        <v>223</v>
      </c>
      <c r="B51" s="1" t="s">
        <v>224</v>
      </c>
      <c r="C51" s="1" t="s">
        <v>58</v>
      </c>
      <c r="D51" s="1" t="s">
        <v>143</v>
      </c>
      <c r="E51" s="1" t="s">
        <v>225</v>
      </c>
      <c r="F51" s="1" t="s">
        <v>1107</v>
      </c>
      <c r="G51" s="1">
        <v>44.882271000000003</v>
      </c>
      <c r="H51" s="1">
        <v>-93.558220000000006</v>
      </c>
      <c r="I51" s="1" t="s">
        <v>58</v>
      </c>
      <c r="J51" s="1" t="s">
        <v>60</v>
      </c>
      <c r="K51" s="1" t="s">
        <v>61</v>
      </c>
      <c r="L51" s="1">
        <v>1991</v>
      </c>
      <c r="M51" s="1" t="s">
        <v>150</v>
      </c>
      <c r="N51" s="1" t="s">
        <v>146</v>
      </c>
      <c r="O51" s="1"/>
      <c r="P51" s="1"/>
      <c r="Q51" s="1">
        <v>0.247</v>
      </c>
      <c r="R51" s="1">
        <v>7.2</v>
      </c>
      <c r="S51" s="1">
        <v>7.2</v>
      </c>
      <c r="T51" s="1">
        <v>1</v>
      </c>
      <c r="U51" s="1"/>
      <c r="V51" s="1">
        <v>1</v>
      </c>
      <c r="W51" s="1"/>
      <c r="X51" s="1"/>
      <c r="Y51" s="1"/>
      <c r="Z51" s="1"/>
      <c r="AA51" s="1">
        <v>20.56</v>
      </c>
      <c r="AB51" s="1">
        <v>20.56</v>
      </c>
      <c r="AC51" s="1"/>
      <c r="AD51" s="1" t="s">
        <v>83</v>
      </c>
      <c r="AE51" s="1"/>
      <c r="AF51" s="1"/>
      <c r="AG51" s="1">
        <v>1.5920000000000001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2" t="s">
        <v>226</v>
      </c>
      <c r="B52" s="1" t="s">
        <v>227</v>
      </c>
      <c r="C52" s="1" t="s">
        <v>58</v>
      </c>
      <c r="D52" s="1" t="s">
        <v>143</v>
      </c>
      <c r="E52" s="1" t="s">
        <v>49</v>
      </c>
      <c r="F52" s="1" t="s">
        <v>1107</v>
      </c>
      <c r="G52" s="1">
        <v>44.882301300000002</v>
      </c>
      <c r="H52" s="1">
        <v>-93.558197000000007</v>
      </c>
      <c r="I52" s="1" t="s">
        <v>50</v>
      </c>
      <c r="J52" s="1" t="s">
        <v>58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v>1.5920000000000001</v>
      </c>
      <c r="AH52" s="1"/>
      <c r="AI52" s="1"/>
      <c r="AJ52" s="1"/>
      <c r="AK52" s="1"/>
      <c r="AL52" s="1"/>
      <c r="AM52" s="1"/>
      <c r="AN52" s="1"/>
      <c r="AO52" s="1"/>
      <c r="AP52" s="1" t="s">
        <v>65</v>
      </c>
      <c r="AQ52" s="1" t="s">
        <v>66</v>
      </c>
      <c r="AR52" s="1" t="s">
        <v>67</v>
      </c>
      <c r="AS52" s="1" t="s">
        <v>68</v>
      </c>
      <c r="AT52" s="1" t="s">
        <v>69</v>
      </c>
      <c r="AU52" s="1">
        <v>3.2</v>
      </c>
    </row>
    <row r="53" spans="1:47" x14ac:dyDescent="0.25">
      <c r="A53" s="2" t="s">
        <v>228</v>
      </c>
      <c r="B53" s="1" t="s">
        <v>229</v>
      </c>
      <c r="C53" s="1" t="s">
        <v>58</v>
      </c>
      <c r="D53" s="1" t="s">
        <v>143</v>
      </c>
      <c r="E53" s="1" t="s">
        <v>230</v>
      </c>
      <c r="F53" s="1" t="s">
        <v>1107</v>
      </c>
      <c r="G53" s="1">
        <v>44.881087999999998</v>
      </c>
      <c r="H53" s="1">
        <v>-93.553420000000003</v>
      </c>
      <c r="I53" s="1" t="s">
        <v>58</v>
      </c>
      <c r="J53" s="1" t="s">
        <v>60</v>
      </c>
      <c r="K53" s="1" t="s">
        <v>73</v>
      </c>
      <c r="L53" s="1"/>
      <c r="M53" s="1"/>
      <c r="N53" s="1" t="s">
        <v>62</v>
      </c>
      <c r="O53" s="1"/>
      <c r="P53" s="1"/>
      <c r="Q53" s="1">
        <v>5.931</v>
      </c>
      <c r="R53" s="1">
        <v>11.53</v>
      </c>
      <c r="S53" s="1">
        <v>11.53</v>
      </c>
      <c r="T53" s="1">
        <v>1</v>
      </c>
      <c r="U53" s="1"/>
      <c r="V53" s="1">
        <v>1</v>
      </c>
      <c r="W53" s="1"/>
      <c r="X53" s="1"/>
      <c r="Y53" s="1"/>
      <c r="Z53" s="1"/>
      <c r="AA53" s="1">
        <v>34.840000000000003</v>
      </c>
      <c r="AB53" s="1">
        <v>34.840000000000003</v>
      </c>
      <c r="AC53" s="1"/>
      <c r="AD53" s="1" t="s">
        <v>83</v>
      </c>
      <c r="AE53" s="1"/>
      <c r="AF53" s="1">
        <v>3.9E-2</v>
      </c>
      <c r="AG53" s="1">
        <v>0.74199999999999999</v>
      </c>
      <c r="AH53" s="1"/>
      <c r="AI53" s="1"/>
      <c r="AJ53" s="1"/>
      <c r="AK53" s="1"/>
      <c r="AL53" s="1"/>
      <c r="AM53" s="1"/>
      <c r="AN53" s="1"/>
      <c r="AO53" s="1"/>
      <c r="AP53" s="1" t="s">
        <v>65</v>
      </c>
      <c r="AQ53" s="1" t="s">
        <v>66</v>
      </c>
      <c r="AR53" s="1" t="s">
        <v>74</v>
      </c>
      <c r="AS53" s="1" t="s">
        <v>75</v>
      </c>
      <c r="AT53" s="1" t="s">
        <v>69</v>
      </c>
      <c r="AU53" s="1">
        <v>2.0999998999999998</v>
      </c>
    </row>
    <row r="54" spans="1:47" x14ac:dyDescent="0.25">
      <c r="A54" s="2" t="s">
        <v>231</v>
      </c>
      <c r="B54" s="1" t="s">
        <v>232</v>
      </c>
      <c r="C54" s="1" t="s">
        <v>58</v>
      </c>
      <c r="D54" s="1" t="s">
        <v>143</v>
      </c>
      <c r="E54" s="1" t="s">
        <v>233</v>
      </c>
      <c r="F54" s="1" t="s">
        <v>1107</v>
      </c>
      <c r="G54" s="1">
        <v>44.859236000000003</v>
      </c>
      <c r="H54" s="1">
        <v>-93.512086999999994</v>
      </c>
      <c r="I54" s="1" t="s">
        <v>58</v>
      </c>
      <c r="J54" s="1" t="s">
        <v>60</v>
      </c>
      <c r="K54" s="1" t="s">
        <v>61</v>
      </c>
      <c r="L54" s="1">
        <v>1991</v>
      </c>
      <c r="M54" s="1" t="s">
        <v>150</v>
      </c>
      <c r="N54" s="1" t="s">
        <v>146</v>
      </c>
      <c r="O54" s="1"/>
      <c r="P54" s="1"/>
      <c r="Q54" s="1">
        <v>1.7370000000000001</v>
      </c>
      <c r="R54" s="1">
        <v>5.55</v>
      </c>
      <c r="S54" s="1">
        <v>5.55</v>
      </c>
      <c r="T54" s="1">
        <v>1</v>
      </c>
      <c r="U54" s="1"/>
      <c r="V54" s="1">
        <v>3</v>
      </c>
      <c r="W54" s="1"/>
      <c r="X54" s="1"/>
      <c r="Y54" s="1"/>
      <c r="Z54" s="1"/>
      <c r="AA54" s="1">
        <v>15.56</v>
      </c>
      <c r="AB54" s="1">
        <v>15.56</v>
      </c>
      <c r="AC54" s="1"/>
      <c r="AD54" s="1" t="s">
        <v>52</v>
      </c>
      <c r="AE54" s="1"/>
      <c r="AF54" s="1"/>
      <c r="AG54" s="1">
        <v>0.19600000000000001</v>
      </c>
      <c r="AH54" s="1"/>
      <c r="AI54" s="1"/>
      <c r="AJ54" s="1"/>
      <c r="AK54" s="1"/>
      <c r="AL54" s="1"/>
      <c r="AM54" s="1"/>
      <c r="AN54" s="1"/>
      <c r="AO54" s="1"/>
      <c r="AP54" s="1" t="s">
        <v>234</v>
      </c>
      <c r="AQ54" s="1" t="s">
        <v>235</v>
      </c>
      <c r="AR54" s="1" t="s">
        <v>67</v>
      </c>
      <c r="AS54" s="1" t="s">
        <v>68</v>
      </c>
      <c r="AT54" s="1" t="s">
        <v>69</v>
      </c>
      <c r="AU54" s="1">
        <v>4.3000002000000004</v>
      </c>
    </row>
    <row r="55" spans="1:47" x14ac:dyDescent="0.25">
      <c r="A55" s="2" t="s">
        <v>236</v>
      </c>
      <c r="B55" s="1" t="s">
        <v>237</v>
      </c>
      <c r="C55" s="1" t="s">
        <v>58</v>
      </c>
      <c r="D55" s="1" t="s">
        <v>143</v>
      </c>
      <c r="E55" s="1" t="s">
        <v>238</v>
      </c>
      <c r="F55" s="1" t="s">
        <v>1107</v>
      </c>
      <c r="G55" s="1">
        <v>44.847999000000002</v>
      </c>
      <c r="H55" s="1">
        <v>-93.535539999999997</v>
      </c>
      <c r="I55" s="1" t="s">
        <v>58</v>
      </c>
      <c r="J55" s="1" t="s">
        <v>60</v>
      </c>
      <c r="K55" s="1" t="s">
        <v>145</v>
      </c>
      <c r="L55" s="1">
        <v>1994</v>
      </c>
      <c r="M55" s="1"/>
      <c r="N55" s="1" t="s">
        <v>146</v>
      </c>
      <c r="O55" s="1"/>
      <c r="P55" s="1"/>
      <c r="Q55" s="1">
        <v>3.2800000000000003E-2</v>
      </c>
      <c r="R55" s="1">
        <v>4.0999999999999996</v>
      </c>
      <c r="S55" s="1">
        <v>4.0999999999999996</v>
      </c>
      <c r="T55" s="1">
        <v>1</v>
      </c>
      <c r="U55" s="1"/>
      <c r="V55" s="1">
        <v>1</v>
      </c>
      <c r="W55" s="1"/>
      <c r="X55" s="1"/>
      <c r="Y55" s="1"/>
      <c r="Z55" s="1"/>
      <c r="AA55" s="1">
        <v>17.77</v>
      </c>
      <c r="AB55" s="1">
        <v>17.77</v>
      </c>
      <c r="AC55" s="1"/>
      <c r="AD55" s="1" t="s">
        <v>83</v>
      </c>
      <c r="AE55" s="1"/>
      <c r="AF55" s="1"/>
      <c r="AG55" s="1">
        <v>0.69799999999999995</v>
      </c>
      <c r="AH55" s="1"/>
      <c r="AI55" s="1"/>
      <c r="AJ55" s="1"/>
      <c r="AK55" s="1"/>
      <c r="AL55" s="1"/>
      <c r="AM55" s="1"/>
      <c r="AN55" s="1"/>
      <c r="AO55" s="1"/>
      <c r="AP55" s="1" t="s">
        <v>84</v>
      </c>
      <c r="AQ55" s="1" t="s">
        <v>84</v>
      </c>
      <c r="AR55" s="1" t="s">
        <v>84</v>
      </c>
      <c r="AS55" s="1" t="s">
        <v>84</v>
      </c>
      <c r="AT55" s="1" t="s">
        <v>84</v>
      </c>
      <c r="AU55" s="1">
        <v>4.3000002000000004</v>
      </c>
    </row>
    <row r="56" spans="1:47" x14ac:dyDescent="0.25">
      <c r="A56" s="2" t="s">
        <v>239</v>
      </c>
      <c r="B56" s="1" t="s">
        <v>240</v>
      </c>
      <c r="C56" s="1" t="s">
        <v>58</v>
      </c>
      <c r="D56" s="1" t="s">
        <v>143</v>
      </c>
      <c r="E56" s="1" t="s">
        <v>241</v>
      </c>
      <c r="F56" s="1" t="s">
        <v>1107</v>
      </c>
      <c r="G56" s="1">
        <v>44.847231999999998</v>
      </c>
      <c r="H56" s="1">
        <v>-93.531485000000004</v>
      </c>
      <c r="I56" s="1" t="s">
        <v>58</v>
      </c>
      <c r="J56" s="1" t="s">
        <v>60</v>
      </c>
      <c r="K56" s="1" t="s">
        <v>145</v>
      </c>
      <c r="L56" s="1">
        <v>1995</v>
      </c>
      <c r="M56" s="1"/>
      <c r="N56" s="1" t="s">
        <v>146</v>
      </c>
      <c r="O56" s="1"/>
      <c r="P56" s="1"/>
      <c r="Q56" s="1">
        <v>0.1018</v>
      </c>
      <c r="R56" s="1">
        <v>6.15</v>
      </c>
      <c r="S56" s="1">
        <v>6.15</v>
      </c>
      <c r="T56" s="1">
        <v>1</v>
      </c>
      <c r="U56" s="1"/>
      <c r="V56" s="1">
        <v>1</v>
      </c>
      <c r="W56" s="1"/>
      <c r="X56" s="1"/>
      <c r="Y56" s="1"/>
      <c r="Z56" s="1"/>
      <c r="AA56" s="1">
        <v>34.729999999999997</v>
      </c>
      <c r="AB56" s="1">
        <v>34.729999999999997</v>
      </c>
      <c r="AC56" s="1"/>
      <c r="AD56" s="1" t="s">
        <v>83</v>
      </c>
      <c r="AE56" s="1"/>
      <c r="AF56" s="1">
        <v>0.21</v>
      </c>
      <c r="AG56" s="1">
        <v>0.67333299999999996</v>
      </c>
      <c r="AH56" s="1"/>
      <c r="AI56" s="1"/>
      <c r="AJ56" s="1"/>
      <c r="AK56" s="1"/>
      <c r="AL56" s="1"/>
      <c r="AM56" s="1"/>
      <c r="AN56" s="1"/>
      <c r="AO56" s="1"/>
      <c r="AP56" s="1" t="s">
        <v>65</v>
      </c>
      <c r="AQ56" s="1" t="s">
        <v>66</v>
      </c>
      <c r="AR56" s="1" t="s">
        <v>74</v>
      </c>
      <c r="AS56" s="1" t="s">
        <v>75</v>
      </c>
      <c r="AT56" s="1" t="s">
        <v>69</v>
      </c>
      <c r="AU56" s="1">
        <v>4.3000002000000004</v>
      </c>
    </row>
    <row r="57" spans="1:47" x14ac:dyDescent="0.25">
      <c r="A57" s="2" t="s">
        <v>242</v>
      </c>
      <c r="B57" s="1" t="s">
        <v>243</v>
      </c>
      <c r="C57" s="1" t="s">
        <v>58</v>
      </c>
      <c r="D57" s="1" t="s">
        <v>143</v>
      </c>
      <c r="E57" s="1" t="s">
        <v>244</v>
      </c>
      <c r="F57" s="1" t="s">
        <v>1107</v>
      </c>
      <c r="G57" s="1">
        <v>44.859099999999998</v>
      </c>
      <c r="H57" s="1">
        <v>-93.537831999999995</v>
      </c>
      <c r="I57" s="1" t="s">
        <v>58</v>
      </c>
      <c r="J57" s="1" t="s">
        <v>60</v>
      </c>
      <c r="K57" s="1" t="s">
        <v>61</v>
      </c>
      <c r="L57" s="1">
        <v>1991</v>
      </c>
      <c r="M57" s="1" t="s">
        <v>150</v>
      </c>
      <c r="N57" s="1" t="s">
        <v>62</v>
      </c>
      <c r="O57" s="1"/>
      <c r="P57" s="1"/>
      <c r="Q57" s="1">
        <v>3.5579999999999998</v>
      </c>
      <c r="R57" s="1">
        <v>27.2</v>
      </c>
      <c r="S57" s="1">
        <v>27.2</v>
      </c>
      <c r="T57" s="1">
        <v>1</v>
      </c>
      <c r="U57" s="1"/>
      <c r="V57" s="1">
        <v>4</v>
      </c>
      <c r="W57" s="1"/>
      <c r="X57" s="1"/>
      <c r="Y57" s="1"/>
      <c r="Z57" s="1"/>
      <c r="AA57" s="1">
        <v>27.5</v>
      </c>
      <c r="AB57" s="1">
        <v>27.5</v>
      </c>
      <c r="AC57" s="1"/>
      <c r="AD57" s="1" t="s">
        <v>122</v>
      </c>
      <c r="AE57" s="1"/>
      <c r="AF57" s="1">
        <v>2.8667000000000002E-2</v>
      </c>
      <c r="AG57" s="1">
        <v>0.11600000000000001</v>
      </c>
      <c r="AH57" s="1"/>
      <c r="AI57" s="1"/>
      <c r="AJ57" s="1"/>
      <c r="AK57" s="1"/>
      <c r="AL57" s="1"/>
      <c r="AM57" s="1"/>
      <c r="AN57" s="1"/>
      <c r="AO57" s="1"/>
      <c r="AP57" s="1" t="s">
        <v>65</v>
      </c>
      <c r="AQ57" s="1" t="s">
        <v>66</v>
      </c>
      <c r="AR57" s="1" t="s">
        <v>74</v>
      </c>
      <c r="AS57" s="1" t="s">
        <v>75</v>
      </c>
      <c r="AT57" s="1" t="s">
        <v>69</v>
      </c>
      <c r="AU57" s="1">
        <v>4.3000002000000004</v>
      </c>
    </row>
    <row r="58" spans="1:47" x14ac:dyDescent="0.25">
      <c r="A58" s="2" t="s">
        <v>245</v>
      </c>
      <c r="B58" s="1" t="s">
        <v>246</v>
      </c>
      <c r="C58" s="1" t="s">
        <v>247</v>
      </c>
      <c r="D58" s="1" t="s">
        <v>248</v>
      </c>
      <c r="E58" s="1" t="s">
        <v>49</v>
      </c>
      <c r="F58" s="1" t="s">
        <v>1107</v>
      </c>
      <c r="G58" s="1">
        <v>44.805529999999997</v>
      </c>
      <c r="H58" s="1">
        <v>-93.212800000000001</v>
      </c>
      <c r="I58" s="1" t="s">
        <v>50</v>
      </c>
      <c r="J58" s="1" t="s">
        <v>249</v>
      </c>
      <c r="K58" s="1"/>
      <c r="L58" s="1"/>
      <c r="M58" s="1"/>
      <c r="N58" s="1" t="s">
        <v>62</v>
      </c>
      <c r="O58" s="1"/>
      <c r="P58" s="1"/>
      <c r="Q58" s="1">
        <v>2.9</v>
      </c>
      <c r="R58" s="1"/>
      <c r="S58" s="1"/>
      <c r="T58" s="1"/>
      <c r="U58" s="1"/>
      <c r="V58" s="1"/>
      <c r="W58" s="1"/>
      <c r="X58" s="1"/>
      <c r="Y58" s="1"/>
      <c r="Z58" s="1">
        <v>6</v>
      </c>
      <c r="AA58" s="1"/>
      <c r="AB58" s="1">
        <v>108</v>
      </c>
      <c r="AC58" s="1"/>
      <c r="AD58" s="1" t="s">
        <v>83</v>
      </c>
      <c r="AE58" s="1"/>
      <c r="AF58" s="1"/>
      <c r="AG58" s="1">
        <v>0.14232979000000001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2" t="s">
        <v>250</v>
      </c>
      <c r="B59" s="1" t="s">
        <v>251</v>
      </c>
      <c r="C59" s="1" t="s">
        <v>247</v>
      </c>
      <c r="D59" s="1" t="s">
        <v>248</v>
      </c>
      <c r="E59" s="1" t="s">
        <v>49</v>
      </c>
      <c r="F59" s="1" t="s">
        <v>1107</v>
      </c>
      <c r="G59" s="1">
        <v>44.790779999999998</v>
      </c>
      <c r="H59" s="1">
        <v>-93.171700000000001</v>
      </c>
      <c r="I59" s="1" t="s">
        <v>50</v>
      </c>
      <c r="J59" s="1" t="s">
        <v>249</v>
      </c>
      <c r="K59" s="1"/>
      <c r="L59" s="1">
        <v>2002</v>
      </c>
      <c r="M59" s="1"/>
      <c r="N59" s="1" t="s">
        <v>62</v>
      </c>
      <c r="O59" s="1"/>
      <c r="P59" s="1"/>
      <c r="Q59" s="1">
        <v>0.3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>
        <v>48</v>
      </c>
      <c r="AC59" s="1"/>
      <c r="AD59" s="1" t="s">
        <v>83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2" t="s">
        <v>252</v>
      </c>
      <c r="B60" s="1" t="s">
        <v>253</v>
      </c>
      <c r="C60" s="1" t="s">
        <v>247</v>
      </c>
      <c r="D60" s="1" t="s">
        <v>248</v>
      </c>
      <c r="E60" s="1" t="s">
        <v>49</v>
      </c>
      <c r="F60" s="1" t="s">
        <v>1107</v>
      </c>
      <c r="G60" s="1">
        <v>44.835000000000001</v>
      </c>
      <c r="H60" s="1">
        <v>-93.161100000000005</v>
      </c>
      <c r="I60" s="1" t="s">
        <v>50</v>
      </c>
      <c r="J60" s="1" t="s">
        <v>249</v>
      </c>
      <c r="K60" s="1"/>
      <c r="L60" s="1">
        <v>2000</v>
      </c>
      <c r="M60" s="1"/>
      <c r="N60" s="1" t="s">
        <v>146</v>
      </c>
      <c r="O60" s="1"/>
      <c r="P60" s="1" t="s">
        <v>254</v>
      </c>
      <c r="Q60" s="1">
        <v>2.7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>
        <v>50.2</v>
      </c>
      <c r="AC60" s="1"/>
      <c r="AD60" s="1" t="s">
        <v>255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2" t="s">
        <v>256</v>
      </c>
      <c r="B61" s="1" t="s">
        <v>257</v>
      </c>
      <c r="C61" s="1" t="s">
        <v>247</v>
      </c>
      <c r="D61" s="1" t="s">
        <v>248</v>
      </c>
      <c r="E61" s="1" t="s">
        <v>49</v>
      </c>
      <c r="F61" s="1" t="s">
        <v>1107</v>
      </c>
      <c r="G61" s="1">
        <v>44.83878</v>
      </c>
      <c r="H61" s="1">
        <v>-93.158699999999996</v>
      </c>
      <c r="I61" s="1" t="s">
        <v>50</v>
      </c>
      <c r="J61" s="1" t="s">
        <v>249</v>
      </c>
      <c r="K61" s="1"/>
      <c r="L61" s="1">
        <v>2000</v>
      </c>
      <c r="M61" s="1"/>
      <c r="N61" s="1" t="s">
        <v>146</v>
      </c>
      <c r="O61" s="1"/>
      <c r="P61" s="1" t="s">
        <v>254</v>
      </c>
      <c r="Q61" s="1">
        <v>4.9000000000000004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>
        <v>35.5</v>
      </c>
      <c r="AC61" s="1"/>
      <c r="AD61" s="1" t="s">
        <v>255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2" t="s">
        <v>258</v>
      </c>
      <c r="B62" s="1" t="s">
        <v>259</v>
      </c>
      <c r="C62" s="1" t="s">
        <v>247</v>
      </c>
      <c r="D62" s="1" t="s">
        <v>248</v>
      </c>
      <c r="E62" s="1" t="s">
        <v>49</v>
      </c>
      <c r="F62" s="1" t="s">
        <v>1107</v>
      </c>
      <c r="G62" s="1">
        <v>44.836080000000003</v>
      </c>
      <c r="H62" s="1">
        <v>-93.1601</v>
      </c>
      <c r="I62" s="1" t="s">
        <v>50</v>
      </c>
      <c r="J62" s="1" t="s">
        <v>249</v>
      </c>
      <c r="K62" s="1"/>
      <c r="L62" s="1">
        <v>2000</v>
      </c>
      <c r="M62" s="1"/>
      <c r="N62" s="1" t="s">
        <v>146</v>
      </c>
      <c r="O62" s="1"/>
      <c r="P62" s="1" t="s">
        <v>254</v>
      </c>
      <c r="Q62" s="1">
        <v>2.8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>
        <v>113</v>
      </c>
      <c r="AC62" s="1"/>
      <c r="AD62" s="1" t="s">
        <v>255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2" t="s">
        <v>260</v>
      </c>
      <c r="B63" s="1" t="s">
        <v>261</v>
      </c>
      <c r="C63" s="1" t="s">
        <v>247</v>
      </c>
      <c r="D63" s="1" t="s">
        <v>248</v>
      </c>
      <c r="E63" s="1" t="s">
        <v>49</v>
      </c>
      <c r="F63" s="1" t="s">
        <v>1107</v>
      </c>
      <c r="G63" s="1">
        <v>44.83775</v>
      </c>
      <c r="H63" s="1">
        <v>-93.154300000000006</v>
      </c>
      <c r="I63" s="1" t="s">
        <v>50</v>
      </c>
      <c r="J63" s="1" t="s">
        <v>249</v>
      </c>
      <c r="K63" s="1"/>
      <c r="L63" s="1">
        <v>1998</v>
      </c>
      <c r="M63" s="1"/>
      <c r="N63" s="1" t="s">
        <v>146</v>
      </c>
      <c r="O63" s="1"/>
      <c r="P63" s="1" t="s">
        <v>254</v>
      </c>
      <c r="Q63" s="1">
        <v>2.2000000000000002</v>
      </c>
      <c r="R63" s="1"/>
      <c r="S63" s="1"/>
      <c r="T63" s="1"/>
      <c r="U63" s="1"/>
      <c r="V63" s="1"/>
      <c r="W63" s="1"/>
      <c r="X63" s="1"/>
      <c r="Y63" s="1"/>
      <c r="Z63" s="1">
        <v>9.5</v>
      </c>
      <c r="AA63" s="1"/>
      <c r="AB63" s="1"/>
      <c r="AC63" s="1"/>
      <c r="AD63" s="1" t="s">
        <v>255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2" t="s">
        <v>262</v>
      </c>
      <c r="B64" s="1" t="s">
        <v>263</v>
      </c>
      <c r="C64" s="1" t="s">
        <v>247</v>
      </c>
      <c r="D64" s="1" t="s">
        <v>248</v>
      </c>
      <c r="E64" s="1" t="s">
        <v>49</v>
      </c>
      <c r="F64" s="1" t="s">
        <v>1107</v>
      </c>
      <c r="G64" s="1">
        <v>44.837220000000002</v>
      </c>
      <c r="H64" s="1">
        <v>-93.111699999999999</v>
      </c>
      <c r="I64" s="1" t="s">
        <v>50</v>
      </c>
      <c r="J64" s="1" t="s">
        <v>249</v>
      </c>
      <c r="K64" s="1"/>
      <c r="L64" s="1">
        <v>1997</v>
      </c>
      <c r="M64" s="1"/>
      <c r="N64" s="1" t="s">
        <v>146</v>
      </c>
      <c r="O64" s="1"/>
      <c r="P64" s="1" t="s">
        <v>254</v>
      </c>
      <c r="Q64" s="1">
        <v>1.4</v>
      </c>
      <c r="R64" s="1"/>
      <c r="S64" s="1"/>
      <c r="T64" s="1"/>
      <c r="U64" s="1"/>
      <c r="V64" s="1"/>
      <c r="W64" s="1"/>
      <c r="X64" s="1"/>
      <c r="Y64" s="1"/>
      <c r="Z64" s="1">
        <v>2</v>
      </c>
      <c r="AA64" s="1"/>
      <c r="AB64" s="1">
        <v>130.24</v>
      </c>
      <c r="AC64" s="1"/>
      <c r="AD64" s="1" t="s">
        <v>83</v>
      </c>
      <c r="AE64" s="1"/>
      <c r="AF64" s="1"/>
      <c r="AG64" s="1">
        <v>0.03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2" t="s">
        <v>264</v>
      </c>
      <c r="B65" s="1" t="s">
        <v>265</v>
      </c>
      <c r="C65" s="1" t="s">
        <v>247</v>
      </c>
      <c r="D65" s="1" t="s">
        <v>248</v>
      </c>
      <c r="E65" s="1" t="s">
        <v>49</v>
      </c>
      <c r="F65" s="1" t="s">
        <v>1107</v>
      </c>
      <c r="G65" s="1">
        <v>44.844169999999998</v>
      </c>
      <c r="H65" s="1">
        <v>-93.115399999999994</v>
      </c>
      <c r="I65" s="1" t="s">
        <v>50</v>
      </c>
      <c r="J65" s="1" t="s">
        <v>249</v>
      </c>
      <c r="K65" s="1"/>
      <c r="L65" s="1">
        <v>2002</v>
      </c>
      <c r="M65" s="1"/>
      <c r="N65" s="1" t="s">
        <v>146</v>
      </c>
      <c r="O65" s="1"/>
      <c r="P65" s="1" t="s">
        <v>254</v>
      </c>
      <c r="Q65" s="1">
        <v>0.1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>
        <v>7</v>
      </c>
      <c r="AC65" s="1"/>
      <c r="AD65" s="1" t="s">
        <v>83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2" t="s">
        <v>266</v>
      </c>
      <c r="B66" s="1" t="s">
        <v>267</v>
      </c>
      <c r="C66" s="1" t="s">
        <v>247</v>
      </c>
      <c r="D66" s="1" t="s">
        <v>248</v>
      </c>
      <c r="E66" s="1" t="s">
        <v>49</v>
      </c>
      <c r="F66" s="1" t="s">
        <v>1107</v>
      </c>
      <c r="G66" s="1">
        <v>44.848469999999999</v>
      </c>
      <c r="H66" s="1">
        <v>-93.1721</v>
      </c>
      <c r="I66" s="1" t="s">
        <v>50</v>
      </c>
      <c r="J66" s="1" t="s">
        <v>249</v>
      </c>
      <c r="K66" s="1"/>
      <c r="L66" s="1">
        <v>2005</v>
      </c>
      <c r="M66" s="1"/>
      <c r="N66" s="1" t="s">
        <v>146</v>
      </c>
      <c r="O66" s="1"/>
      <c r="P66" s="1" t="s">
        <v>254</v>
      </c>
      <c r="Q66" s="1">
        <v>0.4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 t="s">
        <v>83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2" t="s">
        <v>268</v>
      </c>
      <c r="B67" s="1" t="s">
        <v>269</v>
      </c>
      <c r="C67" s="1" t="s">
        <v>247</v>
      </c>
      <c r="D67" s="1" t="s">
        <v>248</v>
      </c>
      <c r="E67" s="1" t="s">
        <v>49</v>
      </c>
      <c r="F67" s="1" t="s">
        <v>1107</v>
      </c>
      <c r="G67" s="1">
        <v>44.821809999999999</v>
      </c>
      <c r="H67" s="1">
        <v>-93.160799999999995</v>
      </c>
      <c r="I67" s="1" t="s">
        <v>50</v>
      </c>
      <c r="J67" s="1" t="s">
        <v>249</v>
      </c>
      <c r="K67" s="1"/>
      <c r="L67" s="1">
        <v>1978</v>
      </c>
      <c r="M67" s="1"/>
      <c r="N67" s="1" t="s">
        <v>146</v>
      </c>
      <c r="O67" s="1"/>
      <c r="P67" s="1" t="s">
        <v>254</v>
      </c>
      <c r="Q67" s="1">
        <v>1.2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>
        <v>62</v>
      </c>
      <c r="AC67" s="1"/>
      <c r="AD67" s="1" t="s">
        <v>83</v>
      </c>
      <c r="AE67" s="1"/>
      <c r="AF67" s="1"/>
      <c r="AG67" s="1">
        <v>0.11651613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2" t="s">
        <v>270</v>
      </c>
      <c r="B68" s="1" t="s">
        <v>271</v>
      </c>
      <c r="C68" s="1" t="s">
        <v>247</v>
      </c>
      <c r="D68" s="1" t="s">
        <v>248</v>
      </c>
      <c r="E68" s="1" t="s">
        <v>49</v>
      </c>
      <c r="F68" s="1" t="s">
        <v>1107</v>
      </c>
      <c r="G68" s="1">
        <v>44.826749999999997</v>
      </c>
      <c r="H68" s="1">
        <v>-93.160300000000007</v>
      </c>
      <c r="I68" s="1" t="s">
        <v>50</v>
      </c>
      <c r="J68" s="1" t="s">
        <v>249</v>
      </c>
      <c r="K68" s="1"/>
      <c r="L68" s="1">
        <v>1999</v>
      </c>
      <c r="M68" s="1"/>
      <c r="N68" s="1" t="s">
        <v>146</v>
      </c>
      <c r="O68" s="1"/>
      <c r="P68" s="1" t="s">
        <v>254</v>
      </c>
      <c r="Q68" s="1">
        <v>0.6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>
        <v>16</v>
      </c>
      <c r="AC68" s="1"/>
      <c r="AD68" s="1" t="s">
        <v>255</v>
      </c>
      <c r="AE68" s="1"/>
      <c r="AF68" s="1"/>
      <c r="AG68" s="1">
        <v>9.9272730000000003E-2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2" t="s">
        <v>272</v>
      </c>
      <c r="B69" s="1" t="s">
        <v>273</v>
      </c>
      <c r="C69" s="1" t="s">
        <v>247</v>
      </c>
      <c r="D69" s="1" t="s">
        <v>248</v>
      </c>
      <c r="E69" s="1" t="s">
        <v>49</v>
      </c>
      <c r="F69" s="1" t="s">
        <v>1107</v>
      </c>
      <c r="G69" s="1">
        <v>44.827440000000003</v>
      </c>
      <c r="H69" s="1">
        <v>-93.161500000000004</v>
      </c>
      <c r="I69" s="1" t="s">
        <v>50</v>
      </c>
      <c r="J69" s="1" t="s">
        <v>249</v>
      </c>
      <c r="K69" s="1"/>
      <c r="L69" s="1">
        <v>1999</v>
      </c>
      <c r="M69" s="1"/>
      <c r="N69" s="1" t="s">
        <v>146</v>
      </c>
      <c r="O69" s="1"/>
      <c r="P69" s="1" t="s">
        <v>254</v>
      </c>
      <c r="Q69" s="1">
        <v>0.6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>
        <v>24.54</v>
      </c>
      <c r="AC69" s="1"/>
      <c r="AD69" s="1" t="s">
        <v>255</v>
      </c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2" t="s">
        <v>274</v>
      </c>
      <c r="B70" s="1" t="s">
        <v>275</v>
      </c>
      <c r="C70" s="1" t="s">
        <v>247</v>
      </c>
      <c r="D70" s="1" t="s">
        <v>248</v>
      </c>
      <c r="E70" s="1" t="s">
        <v>49</v>
      </c>
      <c r="F70" s="1" t="s">
        <v>1107</v>
      </c>
      <c r="G70" s="1">
        <v>44.826030000000003</v>
      </c>
      <c r="H70" s="1">
        <v>-93.160600000000002</v>
      </c>
      <c r="I70" s="1" t="s">
        <v>50</v>
      </c>
      <c r="J70" s="1" t="s">
        <v>249</v>
      </c>
      <c r="K70" s="1"/>
      <c r="L70" s="1">
        <v>1999</v>
      </c>
      <c r="M70" s="1"/>
      <c r="N70" s="1" t="s">
        <v>146</v>
      </c>
      <c r="O70" s="1"/>
      <c r="P70" s="1" t="s">
        <v>254</v>
      </c>
      <c r="Q70" s="1">
        <v>0.7</v>
      </c>
      <c r="R70" s="1"/>
      <c r="S70" s="1"/>
      <c r="T70" s="1"/>
      <c r="U70" s="1"/>
      <c r="V70" s="1"/>
      <c r="W70" s="1"/>
      <c r="X70" s="1"/>
      <c r="Y70" s="1"/>
      <c r="Z70" s="1">
        <v>10</v>
      </c>
      <c r="AA70" s="1"/>
      <c r="AB70" s="1">
        <v>4</v>
      </c>
      <c r="AC70" s="1"/>
      <c r="AD70" s="1" t="s">
        <v>255</v>
      </c>
      <c r="AE70" s="1"/>
      <c r="AF70" s="1"/>
      <c r="AG70" s="1">
        <v>6.2E-2</v>
      </c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2" t="s">
        <v>276</v>
      </c>
      <c r="B71" s="1" t="s">
        <v>277</v>
      </c>
      <c r="C71" s="1" t="s">
        <v>247</v>
      </c>
      <c r="D71" s="1" t="s">
        <v>248</v>
      </c>
      <c r="E71" s="1" t="s">
        <v>49</v>
      </c>
      <c r="F71" s="1" t="s">
        <v>1107</v>
      </c>
      <c r="G71" s="1">
        <v>44.782470000000004</v>
      </c>
      <c r="H71" s="1">
        <v>-93.114999999999995</v>
      </c>
      <c r="I71" s="1" t="s">
        <v>50</v>
      </c>
      <c r="J71" s="1" t="s">
        <v>249</v>
      </c>
      <c r="K71" s="1"/>
      <c r="L71" s="1">
        <v>1998</v>
      </c>
      <c r="M71" s="1"/>
      <c r="N71" s="1" t="s">
        <v>146</v>
      </c>
      <c r="O71" s="1"/>
      <c r="P71" s="1" t="s">
        <v>254</v>
      </c>
      <c r="Q71" s="1">
        <v>0.2</v>
      </c>
      <c r="R71" s="1"/>
      <c r="S71" s="1"/>
      <c r="T71" s="1"/>
      <c r="U71" s="1"/>
      <c r="V71" s="1"/>
      <c r="W71" s="1"/>
      <c r="X71" s="1"/>
      <c r="Y71" s="1"/>
      <c r="Z71" s="1"/>
      <c r="AA71" s="1"/>
      <c r="AB71" s="1">
        <v>12.62</v>
      </c>
      <c r="AC71" s="1"/>
      <c r="AD71" s="1" t="s">
        <v>83</v>
      </c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2" t="s">
        <v>278</v>
      </c>
      <c r="B72" s="1" t="s">
        <v>279</v>
      </c>
      <c r="C72" s="1" t="s">
        <v>247</v>
      </c>
      <c r="D72" s="1" t="s">
        <v>248</v>
      </c>
      <c r="E72" s="1" t="s">
        <v>49</v>
      </c>
      <c r="F72" s="1" t="s">
        <v>1107</v>
      </c>
      <c r="G72" s="1">
        <v>44.783859999999997</v>
      </c>
      <c r="H72" s="1">
        <v>-93.117900000000006</v>
      </c>
      <c r="I72" s="1" t="s">
        <v>50</v>
      </c>
      <c r="J72" s="1" t="s">
        <v>249</v>
      </c>
      <c r="K72" s="1"/>
      <c r="L72" s="1">
        <v>1998</v>
      </c>
      <c r="M72" s="1"/>
      <c r="N72" s="1" t="s">
        <v>146</v>
      </c>
      <c r="O72" s="1"/>
      <c r="P72" s="1" t="s">
        <v>254</v>
      </c>
      <c r="Q72" s="1">
        <v>0.1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>
        <v>4.46</v>
      </c>
      <c r="AC72" s="1"/>
      <c r="AD72" s="1" t="s">
        <v>83</v>
      </c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2" t="s">
        <v>280</v>
      </c>
      <c r="B73" s="1" t="s">
        <v>281</v>
      </c>
      <c r="C73" s="1" t="s">
        <v>247</v>
      </c>
      <c r="D73" s="1" t="s">
        <v>248</v>
      </c>
      <c r="E73" s="1" t="s">
        <v>49</v>
      </c>
      <c r="F73" s="1" t="s">
        <v>1107</v>
      </c>
      <c r="G73" s="1">
        <v>44.784999999999997</v>
      </c>
      <c r="H73" s="1">
        <v>-93.118700000000004</v>
      </c>
      <c r="I73" s="1" t="s">
        <v>50</v>
      </c>
      <c r="J73" s="1" t="s">
        <v>249</v>
      </c>
      <c r="K73" s="1"/>
      <c r="L73" s="1">
        <v>2004</v>
      </c>
      <c r="M73" s="1"/>
      <c r="N73" s="1"/>
      <c r="O73" s="1"/>
      <c r="P73" s="1" t="s">
        <v>254</v>
      </c>
      <c r="Q73" s="1">
        <v>0.1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>
        <v>8.82</v>
      </c>
      <c r="AC73" s="1"/>
      <c r="AD73" s="1" t="s">
        <v>83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2" t="s">
        <v>282</v>
      </c>
      <c r="B74" s="1" t="s">
        <v>283</v>
      </c>
      <c r="C74" s="1" t="s">
        <v>247</v>
      </c>
      <c r="D74" s="1" t="s">
        <v>248</v>
      </c>
      <c r="E74" s="1" t="s">
        <v>49</v>
      </c>
      <c r="F74" s="1" t="s">
        <v>1107</v>
      </c>
      <c r="G74" s="1">
        <v>44.811439999999997</v>
      </c>
      <c r="H74" s="1">
        <v>-93.172700000000006</v>
      </c>
      <c r="I74" s="1" t="s">
        <v>50</v>
      </c>
      <c r="J74" s="1" t="s">
        <v>249</v>
      </c>
      <c r="K74" s="1"/>
      <c r="L74" s="1">
        <v>1998</v>
      </c>
      <c r="M74" s="1"/>
      <c r="N74" s="1" t="s">
        <v>146</v>
      </c>
      <c r="O74" s="1"/>
      <c r="P74" s="1" t="s">
        <v>254</v>
      </c>
      <c r="Q74" s="1">
        <v>0.3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>
        <v>37</v>
      </c>
      <c r="AC74" s="1"/>
      <c r="AD74" s="1" t="s">
        <v>284</v>
      </c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2" t="s">
        <v>285</v>
      </c>
      <c r="B75" s="1" t="s">
        <v>286</v>
      </c>
      <c r="C75" s="1" t="s">
        <v>247</v>
      </c>
      <c r="D75" s="1" t="s">
        <v>248</v>
      </c>
      <c r="E75" s="1" t="s">
        <v>49</v>
      </c>
      <c r="F75" s="1" t="s">
        <v>1107</v>
      </c>
      <c r="G75" s="1">
        <v>44.82197</v>
      </c>
      <c r="H75" s="1">
        <v>-93.160499999999999</v>
      </c>
      <c r="I75" s="1" t="s">
        <v>50</v>
      </c>
      <c r="J75" s="1" t="s">
        <v>249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>
        <v>3.88</v>
      </c>
      <c r="AA75" s="1"/>
      <c r="AB75" s="1">
        <v>94</v>
      </c>
      <c r="AC75" s="1"/>
      <c r="AD75" s="1" t="s">
        <v>83</v>
      </c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2" t="s">
        <v>287</v>
      </c>
      <c r="B76" s="1" t="s">
        <v>288</v>
      </c>
      <c r="C76" s="1" t="s">
        <v>58</v>
      </c>
      <c r="D76" s="1" t="s">
        <v>289</v>
      </c>
      <c r="E76" s="1" t="s">
        <v>290</v>
      </c>
      <c r="F76" s="1" t="s">
        <v>1107</v>
      </c>
      <c r="G76" s="1">
        <v>44.891399399999997</v>
      </c>
      <c r="H76" s="1">
        <v>-93.483001700000003</v>
      </c>
      <c r="I76" s="1" t="s">
        <v>58</v>
      </c>
      <c r="J76" s="1" t="s">
        <v>60</v>
      </c>
      <c r="K76" s="1" t="s">
        <v>145</v>
      </c>
      <c r="L76" s="1">
        <v>2000</v>
      </c>
      <c r="M76" s="1"/>
      <c r="N76" s="1"/>
      <c r="O76" s="1"/>
      <c r="P76" s="1"/>
      <c r="Q76" s="1">
        <v>0.53700000000000003</v>
      </c>
      <c r="R76" s="1"/>
      <c r="S76" s="1"/>
      <c r="T76" s="1"/>
      <c r="U76" s="1" t="s">
        <v>105</v>
      </c>
      <c r="V76" s="1"/>
      <c r="W76" s="1" t="s">
        <v>105</v>
      </c>
      <c r="X76" s="1"/>
      <c r="Y76" s="1"/>
      <c r="Z76" s="1"/>
      <c r="AA76" s="1">
        <v>13.5</v>
      </c>
      <c r="AB76" s="1">
        <v>13.577999999999999</v>
      </c>
      <c r="AC76" s="1"/>
      <c r="AD76" s="1" t="s">
        <v>83</v>
      </c>
      <c r="AE76" s="1"/>
      <c r="AF76" s="1"/>
      <c r="AG76" s="1">
        <v>0.153444</v>
      </c>
      <c r="AH76" s="1"/>
      <c r="AI76" s="1"/>
      <c r="AJ76" s="1"/>
      <c r="AK76" s="1"/>
      <c r="AL76" s="1"/>
      <c r="AM76" s="1"/>
      <c r="AN76" s="1"/>
      <c r="AO76" s="1"/>
      <c r="AP76" s="1" t="s">
        <v>65</v>
      </c>
      <c r="AQ76" s="1" t="s">
        <v>66</v>
      </c>
      <c r="AR76" s="1" t="s">
        <v>74</v>
      </c>
      <c r="AS76" s="1" t="s">
        <v>75</v>
      </c>
      <c r="AT76" s="1" t="s">
        <v>69</v>
      </c>
      <c r="AU76" s="1">
        <v>4.3000002000000004</v>
      </c>
    </row>
    <row r="77" spans="1:47" x14ac:dyDescent="0.25">
      <c r="A77" s="2" t="s">
        <v>291</v>
      </c>
      <c r="B77" s="1" t="s">
        <v>292</v>
      </c>
      <c r="C77" s="1" t="s">
        <v>58</v>
      </c>
      <c r="D77" s="1" t="s">
        <v>289</v>
      </c>
      <c r="E77" s="1" t="s">
        <v>293</v>
      </c>
      <c r="F77" s="1" t="s">
        <v>1107</v>
      </c>
      <c r="G77" s="1">
        <v>44.877800000000001</v>
      </c>
      <c r="H77" s="1">
        <v>-93.496498099999997</v>
      </c>
      <c r="I77" s="1" t="s">
        <v>58</v>
      </c>
      <c r="J77" s="1" t="s">
        <v>60</v>
      </c>
      <c r="K77" s="1" t="s">
        <v>73</v>
      </c>
      <c r="L77" s="1"/>
      <c r="M77" s="1"/>
      <c r="N77" s="1" t="s">
        <v>62</v>
      </c>
      <c r="O77" s="1"/>
      <c r="P77" s="1"/>
      <c r="Q77" s="1">
        <v>4.99</v>
      </c>
      <c r="R77" s="1"/>
      <c r="S77" s="1"/>
      <c r="T77" s="1"/>
      <c r="U77" s="1" t="s">
        <v>105</v>
      </c>
      <c r="V77" s="1">
        <v>1</v>
      </c>
      <c r="W77" s="1" t="s">
        <v>105</v>
      </c>
      <c r="X77" s="1"/>
      <c r="Y77" s="1"/>
      <c r="Z77" s="1"/>
      <c r="AA77" s="1">
        <v>55.49</v>
      </c>
      <c r="AB77" s="1">
        <v>55.49</v>
      </c>
      <c r="AC77" s="1"/>
      <c r="AD77" s="1" t="s">
        <v>83</v>
      </c>
      <c r="AE77" s="1"/>
      <c r="AF77" s="1">
        <v>7.3499999999999996E-2</v>
      </c>
      <c r="AG77" s="1">
        <v>0.13750000000000001</v>
      </c>
      <c r="AH77" s="1"/>
      <c r="AI77" s="1"/>
      <c r="AJ77" s="1"/>
      <c r="AK77" s="1"/>
      <c r="AL77" s="1"/>
      <c r="AM77" s="1"/>
      <c r="AN77" s="1"/>
      <c r="AO77" s="1"/>
      <c r="AP77" s="1" t="s">
        <v>294</v>
      </c>
      <c r="AQ77" s="1" t="s">
        <v>295</v>
      </c>
      <c r="AR77" s="1" t="s">
        <v>74</v>
      </c>
      <c r="AS77" s="1" t="s">
        <v>75</v>
      </c>
      <c r="AT77" s="1" t="s">
        <v>296</v>
      </c>
      <c r="AU77" s="1"/>
    </row>
    <row r="78" spans="1:47" x14ac:dyDescent="0.25">
      <c r="A78" s="2" t="s">
        <v>297</v>
      </c>
      <c r="B78" s="1" t="s">
        <v>298</v>
      </c>
      <c r="C78" s="1" t="s">
        <v>58</v>
      </c>
      <c r="D78" s="1" t="s">
        <v>289</v>
      </c>
      <c r="E78" s="1" t="s">
        <v>299</v>
      </c>
      <c r="F78" s="1" t="s">
        <v>1107</v>
      </c>
      <c r="G78" s="1">
        <v>44.880285000000001</v>
      </c>
      <c r="H78" s="1">
        <v>-93.492889000000005</v>
      </c>
      <c r="I78" s="1" t="s">
        <v>58</v>
      </c>
      <c r="J78" s="1" t="s">
        <v>60</v>
      </c>
      <c r="K78" s="1" t="s">
        <v>145</v>
      </c>
      <c r="L78" s="1">
        <v>1996</v>
      </c>
      <c r="M78" s="1"/>
      <c r="N78" s="1" t="s">
        <v>146</v>
      </c>
      <c r="O78" s="1"/>
      <c r="P78" s="1"/>
      <c r="Q78" s="1">
        <v>4.2000000000000003E-2</v>
      </c>
      <c r="R78" s="1" t="s">
        <v>300</v>
      </c>
      <c r="S78" s="1"/>
      <c r="T78" s="1"/>
      <c r="U78" s="1" t="s">
        <v>105</v>
      </c>
      <c r="V78" s="1"/>
      <c r="W78" s="1" t="s">
        <v>105</v>
      </c>
      <c r="X78" s="1"/>
      <c r="Y78" s="1"/>
      <c r="Z78" s="1"/>
      <c r="AA78" s="1"/>
      <c r="AB78" s="1">
        <v>3.53</v>
      </c>
      <c r="AC78" s="1"/>
      <c r="AD78" s="1" t="s">
        <v>83</v>
      </c>
      <c r="AE78" s="1"/>
      <c r="AF78" s="1"/>
      <c r="AG78" s="1">
        <v>1.0549999999999999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x14ac:dyDescent="0.25">
      <c r="A79" s="2" t="s">
        <v>301</v>
      </c>
      <c r="B79" s="1" t="s">
        <v>302</v>
      </c>
      <c r="C79" s="1" t="s">
        <v>58</v>
      </c>
      <c r="D79" s="1" t="s">
        <v>289</v>
      </c>
      <c r="E79" s="1" t="s">
        <v>303</v>
      </c>
      <c r="F79" s="1" t="s">
        <v>1107</v>
      </c>
      <c r="G79" s="1">
        <v>44.872600599999998</v>
      </c>
      <c r="H79" s="1">
        <v>-93.502799999999993</v>
      </c>
      <c r="I79" s="1" t="s">
        <v>58</v>
      </c>
      <c r="J79" s="1" t="s">
        <v>60</v>
      </c>
      <c r="K79" s="1" t="s">
        <v>145</v>
      </c>
      <c r="L79" s="1">
        <v>1986</v>
      </c>
      <c r="M79" s="1"/>
      <c r="N79" s="1" t="s">
        <v>62</v>
      </c>
      <c r="O79" s="1"/>
      <c r="P79" s="1"/>
      <c r="Q79" s="1">
        <v>0.56499999999999995</v>
      </c>
      <c r="R79" s="1"/>
      <c r="S79" s="1"/>
      <c r="T79" s="1"/>
      <c r="U79" s="1" t="s">
        <v>105</v>
      </c>
      <c r="V79" s="1"/>
      <c r="W79" s="1" t="s">
        <v>105</v>
      </c>
      <c r="X79" s="1"/>
      <c r="Y79" s="1"/>
      <c r="Z79" s="1"/>
      <c r="AA79" s="1"/>
      <c r="AB79" s="1">
        <v>19.239999999999998</v>
      </c>
      <c r="AC79" s="1"/>
      <c r="AD79" s="1" t="s">
        <v>83</v>
      </c>
      <c r="AE79" s="1"/>
      <c r="AF79" s="1">
        <v>6.0999999999999999E-2</v>
      </c>
      <c r="AG79" s="1">
        <v>0.51249999999999996</v>
      </c>
      <c r="AH79" s="1"/>
      <c r="AI79" s="1"/>
      <c r="AJ79" s="1"/>
      <c r="AK79" s="1"/>
      <c r="AL79" s="1"/>
      <c r="AM79" s="1"/>
      <c r="AN79" s="1"/>
      <c r="AO79" s="1"/>
      <c r="AP79" s="1" t="s">
        <v>65</v>
      </c>
      <c r="AQ79" s="1" t="s">
        <v>66</v>
      </c>
      <c r="AR79" s="1" t="s">
        <v>74</v>
      </c>
      <c r="AS79" s="1" t="s">
        <v>75</v>
      </c>
      <c r="AT79" s="1" t="s">
        <v>69</v>
      </c>
      <c r="AU79" s="1">
        <v>4.4000000999999997</v>
      </c>
    </row>
    <row r="80" spans="1:47" x14ac:dyDescent="0.25">
      <c r="A80" s="2" t="s">
        <v>304</v>
      </c>
      <c r="B80" s="1" t="s">
        <v>305</v>
      </c>
      <c r="C80" s="1" t="s">
        <v>58</v>
      </c>
      <c r="D80" s="1" t="s">
        <v>289</v>
      </c>
      <c r="E80" s="1" t="s">
        <v>306</v>
      </c>
      <c r="F80" s="1" t="s">
        <v>1107</v>
      </c>
      <c r="G80" s="1">
        <v>44.872501399999997</v>
      </c>
      <c r="H80" s="1">
        <v>-93.500801100000004</v>
      </c>
      <c r="I80" s="1" t="s">
        <v>58</v>
      </c>
      <c r="J80" s="1" t="s">
        <v>60</v>
      </c>
      <c r="K80" s="1" t="s">
        <v>145</v>
      </c>
      <c r="L80" s="1"/>
      <c r="M80" s="1"/>
      <c r="N80" s="1"/>
      <c r="O80" s="1">
        <v>2003</v>
      </c>
      <c r="P80" s="1"/>
      <c r="Q80" s="1">
        <v>2.17</v>
      </c>
      <c r="R80" s="1"/>
      <c r="S80" s="1"/>
      <c r="T80" s="1"/>
      <c r="U80" s="1" t="s">
        <v>105</v>
      </c>
      <c r="V80" s="1"/>
      <c r="W80" s="1" t="s">
        <v>105</v>
      </c>
      <c r="X80" s="1"/>
      <c r="Y80" s="1"/>
      <c r="Z80" s="1"/>
      <c r="AA80" s="1"/>
      <c r="AB80" s="1">
        <v>71.2</v>
      </c>
      <c r="AC80" s="1"/>
      <c r="AD80" s="1" t="s">
        <v>83</v>
      </c>
      <c r="AE80" s="1"/>
      <c r="AF80" s="1"/>
      <c r="AG80" s="1">
        <v>1.57</v>
      </c>
      <c r="AH80" s="1"/>
      <c r="AI80" s="1"/>
      <c r="AJ80" s="1"/>
      <c r="AK80" s="1"/>
      <c r="AL80" s="1"/>
      <c r="AM80" s="1"/>
      <c r="AN80" s="1"/>
      <c r="AO80" s="1"/>
      <c r="AP80" s="1" t="s">
        <v>65</v>
      </c>
      <c r="AQ80" s="1" t="s">
        <v>66</v>
      </c>
      <c r="AR80" s="1" t="s">
        <v>74</v>
      </c>
      <c r="AS80" s="1" t="s">
        <v>75</v>
      </c>
      <c r="AT80" s="1" t="s">
        <v>69</v>
      </c>
      <c r="AU80" s="1">
        <v>4.4000000999999997</v>
      </c>
    </row>
    <row r="81" spans="1:47" x14ac:dyDescent="0.25">
      <c r="A81" s="2" t="s">
        <v>307</v>
      </c>
      <c r="B81" s="1" t="s">
        <v>308</v>
      </c>
      <c r="C81" s="1" t="s">
        <v>58</v>
      </c>
      <c r="D81" s="1" t="s">
        <v>289</v>
      </c>
      <c r="E81" s="1" t="s">
        <v>309</v>
      </c>
      <c r="F81" s="1" t="s">
        <v>1107</v>
      </c>
      <c r="G81" s="1">
        <v>44.864700300000003</v>
      </c>
      <c r="H81" s="1">
        <v>-93.508903500000002</v>
      </c>
      <c r="I81" s="1" t="s">
        <v>58</v>
      </c>
      <c r="J81" s="1" t="s">
        <v>60</v>
      </c>
      <c r="K81" s="1" t="s">
        <v>145</v>
      </c>
      <c r="L81" s="1">
        <v>1995</v>
      </c>
      <c r="M81" s="1"/>
      <c r="N81" s="1" t="s">
        <v>146</v>
      </c>
      <c r="O81" s="1"/>
      <c r="P81" s="1"/>
      <c r="Q81" s="1">
        <v>0.46300000000000002</v>
      </c>
      <c r="R81" s="1"/>
      <c r="S81" s="1"/>
      <c r="T81" s="1"/>
      <c r="U81" s="1" t="s">
        <v>105</v>
      </c>
      <c r="V81" s="1"/>
      <c r="W81" s="1" t="s">
        <v>105</v>
      </c>
      <c r="X81" s="1"/>
      <c r="Y81" s="1"/>
      <c r="Z81" s="1"/>
      <c r="AA81" s="1"/>
      <c r="AB81" s="1">
        <v>35.32</v>
      </c>
      <c r="AC81" s="1"/>
      <c r="AD81" s="1" t="s">
        <v>83</v>
      </c>
      <c r="AE81" s="1"/>
      <c r="AF81" s="1">
        <v>5.6000000000000001E-2</v>
      </c>
      <c r="AG81" s="1">
        <v>0.72</v>
      </c>
      <c r="AH81" s="1"/>
      <c r="AI81" s="1"/>
      <c r="AJ81" s="1"/>
      <c r="AK81" s="1"/>
      <c r="AL81" s="1"/>
      <c r="AM81" s="1"/>
      <c r="AN81" s="1"/>
      <c r="AO81" s="1"/>
      <c r="AP81" s="1" t="s">
        <v>65</v>
      </c>
      <c r="AQ81" s="1" t="s">
        <v>66</v>
      </c>
      <c r="AR81" s="1" t="s">
        <v>67</v>
      </c>
      <c r="AS81" s="1" t="s">
        <v>68</v>
      </c>
      <c r="AT81" s="1" t="s">
        <v>69</v>
      </c>
      <c r="AU81" s="1">
        <v>2.2999999999999998</v>
      </c>
    </row>
    <row r="82" spans="1:47" x14ac:dyDescent="0.25">
      <c r="A82" s="2" t="s">
        <v>310</v>
      </c>
      <c r="B82" s="1" t="s">
        <v>311</v>
      </c>
      <c r="C82" s="1" t="s">
        <v>58</v>
      </c>
      <c r="D82" s="1" t="s">
        <v>289</v>
      </c>
      <c r="E82" s="1" t="s">
        <v>312</v>
      </c>
      <c r="F82" s="1" t="s">
        <v>1107</v>
      </c>
      <c r="G82" s="1">
        <v>44.865100900000002</v>
      </c>
      <c r="H82" s="1">
        <v>-93.505203199999997</v>
      </c>
      <c r="I82" s="1" t="s">
        <v>58</v>
      </c>
      <c r="J82" s="1" t="s">
        <v>60</v>
      </c>
      <c r="K82" s="1" t="s">
        <v>145</v>
      </c>
      <c r="L82" s="1"/>
      <c r="M82" s="1"/>
      <c r="N82" s="1" t="s">
        <v>62</v>
      </c>
      <c r="O82" s="1"/>
      <c r="P82" s="1" t="s">
        <v>313</v>
      </c>
      <c r="Q82" s="1">
        <v>49.837000000000003</v>
      </c>
      <c r="R82" s="1"/>
      <c r="S82" s="1"/>
      <c r="T82" s="1"/>
      <c r="U82" s="1" t="s">
        <v>105</v>
      </c>
      <c r="V82" s="1"/>
      <c r="W82" s="1" t="s">
        <v>105</v>
      </c>
      <c r="X82" s="1"/>
      <c r="Y82" s="1"/>
      <c r="Z82" s="1"/>
      <c r="AA82" s="1"/>
      <c r="AB82" s="1">
        <v>77.3</v>
      </c>
      <c r="AC82" s="1"/>
      <c r="AD82" s="1" t="s">
        <v>117</v>
      </c>
      <c r="AE82" s="1"/>
      <c r="AF82" s="1"/>
      <c r="AG82" s="1">
        <v>0.5575</v>
      </c>
      <c r="AH82" s="1"/>
      <c r="AI82" s="1"/>
      <c r="AJ82" s="1"/>
      <c r="AK82" s="1"/>
      <c r="AL82" s="1"/>
      <c r="AM82" s="1"/>
      <c r="AN82" s="1"/>
      <c r="AO82" s="1"/>
      <c r="AP82" s="1" t="s">
        <v>84</v>
      </c>
      <c r="AQ82" s="1" t="s">
        <v>84</v>
      </c>
      <c r="AR82" s="1" t="s">
        <v>84</v>
      </c>
      <c r="AS82" s="1" t="s">
        <v>84</v>
      </c>
      <c r="AT82" s="1" t="s">
        <v>84</v>
      </c>
      <c r="AU82" s="1">
        <v>3.2</v>
      </c>
    </row>
    <row r="83" spans="1:47" x14ac:dyDescent="0.25">
      <c r="A83" s="2" t="s">
        <v>314</v>
      </c>
      <c r="B83" s="1" t="s">
        <v>315</v>
      </c>
      <c r="C83" s="1" t="s">
        <v>58</v>
      </c>
      <c r="D83" s="1" t="s">
        <v>289</v>
      </c>
      <c r="E83" s="1" t="s">
        <v>316</v>
      </c>
      <c r="F83" s="1" t="s">
        <v>1107</v>
      </c>
      <c r="G83" s="1">
        <v>44.869800599999998</v>
      </c>
      <c r="H83" s="1">
        <v>-93.489799500000004</v>
      </c>
      <c r="I83" s="1" t="s">
        <v>58</v>
      </c>
      <c r="J83" s="1" t="s">
        <v>60</v>
      </c>
      <c r="K83" s="1" t="s">
        <v>145</v>
      </c>
      <c r="L83" s="1"/>
      <c r="M83" s="1"/>
      <c r="N83" s="1" t="s">
        <v>146</v>
      </c>
      <c r="O83" s="1"/>
      <c r="P83" s="1"/>
      <c r="Q83" s="1">
        <v>0.30099999999999999</v>
      </c>
      <c r="R83" s="1"/>
      <c r="S83" s="1"/>
      <c r="T83" s="1"/>
      <c r="U83" s="1" t="s">
        <v>105</v>
      </c>
      <c r="V83" s="1"/>
      <c r="W83" s="1" t="s">
        <v>105</v>
      </c>
      <c r="X83" s="1"/>
      <c r="Y83" s="1"/>
      <c r="Z83" s="1"/>
      <c r="AA83" s="1"/>
      <c r="AB83" s="1">
        <v>25.8</v>
      </c>
      <c r="AC83" s="1"/>
      <c r="AD83" s="1" t="s">
        <v>122</v>
      </c>
      <c r="AE83" s="1"/>
      <c r="AF83" s="1">
        <v>0.14499999999999999</v>
      </c>
      <c r="AG83" s="1">
        <v>0.32750000000000001</v>
      </c>
      <c r="AH83" s="1"/>
      <c r="AI83" s="1"/>
      <c r="AJ83" s="1"/>
      <c r="AK83" s="1"/>
      <c r="AL83" s="1"/>
      <c r="AM83" s="1"/>
      <c r="AN83" s="1"/>
      <c r="AO83" s="1"/>
      <c r="AP83" s="1" t="s">
        <v>65</v>
      </c>
      <c r="AQ83" s="1" t="s">
        <v>66</v>
      </c>
      <c r="AR83" s="1" t="s">
        <v>74</v>
      </c>
      <c r="AS83" s="1" t="s">
        <v>75</v>
      </c>
      <c r="AT83" s="1" t="s">
        <v>69</v>
      </c>
      <c r="AU83" s="1">
        <v>4.1999997999999996</v>
      </c>
    </row>
    <row r="84" spans="1:47" x14ac:dyDescent="0.25">
      <c r="A84" s="2" t="s">
        <v>317</v>
      </c>
      <c r="B84" s="1" t="s">
        <v>318</v>
      </c>
      <c r="C84" s="1" t="s">
        <v>58</v>
      </c>
      <c r="D84" s="1" t="s">
        <v>289</v>
      </c>
      <c r="E84" s="1" t="s">
        <v>319</v>
      </c>
      <c r="F84" s="1" t="s">
        <v>1107</v>
      </c>
      <c r="G84" s="1">
        <v>44.8694992</v>
      </c>
      <c r="H84" s="1">
        <v>-93.487197899999998</v>
      </c>
      <c r="I84" s="1" t="s">
        <v>58</v>
      </c>
      <c r="J84" s="1" t="s">
        <v>60</v>
      </c>
      <c r="K84" s="1" t="s">
        <v>145</v>
      </c>
      <c r="L84" s="1"/>
      <c r="M84" s="1"/>
      <c r="N84" s="1" t="s">
        <v>146</v>
      </c>
      <c r="O84" s="1"/>
      <c r="P84" s="1"/>
      <c r="Q84" s="1">
        <v>0.50800000000000001</v>
      </c>
      <c r="R84" s="1"/>
      <c r="S84" s="1"/>
      <c r="T84" s="1"/>
      <c r="U84" s="1" t="s">
        <v>105</v>
      </c>
      <c r="V84" s="1"/>
      <c r="W84" s="1" t="s">
        <v>105</v>
      </c>
      <c r="X84" s="1"/>
      <c r="Y84" s="1"/>
      <c r="Z84" s="1"/>
      <c r="AA84" s="1"/>
      <c r="AB84" s="1">
        <v>25.800999999999998</v>
      </c>
      <c r="AC84" s="1"/>
      <c r="AD84" s="1" t="s">
        <v>122</v>
      </c>
      <c r="AE84" s="1"/>
      <c r="AF84" s="1"/>
      <c r="AG84" s="1">
        <v>1.02125</v>
      </c>
      <c r="AH84" s="1"/>
      <c r="AI84" s="1"/>
      <c r="AJ84" s="1"/>
      <c r="AK84" s="1"/>
      <c r="AL84" s="1"/>
      <c r="AM84" s="1"/>
      <c r="AN84" s="1"/>
      <c r="AO84" s="1"/>
      <c r="AP84" s="1" t="s">
        <v>65</v>
      </c>
      <c r="AQ84" s="1" t="s">
        <v>66</v>
      </c>
      <c r="AR84" s="1" t="s">
        <v>74</v>
      </c>
      <c r="AS84" s="1" t="s">
        <v>75</v>
      </c>
      <c r="AT84" s="1" t="s">
        <v>69</v>
      </c>
      <c r="AU84" s="1">
        <v>4.3000002000000004</v>
      </c>
    </row>
    <row r="85" spans="1:47" x14ac:dyDescent="0.25">
      <c r="A85" s="2" t="s">
        <v>320</v>
      </c>
      <c r="B85" s="1" t="s">
        <v>321</v>
      </c>
      <c r="C85" s="1" t="s">
        <v>58</v>
      </c>
      <c r="D85" s="1" t="s">
        <v>289</v>
      </c>
      <c r="E85" s="1" t="s">
        <v>322</v>
      </c>
      <c r="F85" s="1" t="s">
        <v>1107</v>
      </c>
      <c r="G85" s="1">
        <v>44.869598400000001</v>
      </c>
      <c r="H85" s="1">
        <v>-93.496002200000007</v>
      </c>
      <c r="I85" s="1" t="s">
        <v>58</v>
      </c>
      <c r="J85" s="1" t="s">
        <v>60</v>
      </c>
      <c r="K85" s="1" t="s">
        <v>145</v>
      </c>
      <c r="L85" s="1">
        <v>1980</v>
      </c>
      <c r="M85" s="1"/>
      <c r="N85" s="1" t="s">
        <v>146</v>
      </c>
      <c r="O85" s="1"/>
      <c r="P85" s="1"/>
      <c r="Q85" s="1">
        <v>0.47470000000000001</v>
      </c>
      <c r="R85" s="1"/>
      <c r="S85" s="1"/>
      <c r="T85" s="1"/>
      <c r="U85" s="1" t="s">
        <v>105</v>
      </c>
      <c r="V85" s="1"/>
      <c r="W85" s="1" t="s">
        <v>105</v>
      </c>
      <c r="X85" s="1"/>
      <c r="Y85" s="1"/>
      <c r="Z85" s="1"/>
      <c r="AA85" s="1"/>
      <c r="AB85" s="1">
        <v>48.89</v>
      </c>
      <c r="AC85" s="1"/>
      <c r="AD85" s="1" t="s">
        <v>117</v>
      </c>
      <c r="AE85" s="1"/>
      <c r="AF85" s="1">
        <v>7.0000000000000007E-2</v>
      </c>
      <c r="AG85" s="1">
        <v>0.254</v>
      </c>
      <c r="AH85" s="1"/>
      <c r="AI85" s="1"/>
      <c r="AJ85" s="1"/>
      <c r="AK85" s="1"/>
      <c r="AL85" s="1"/>
      <c r="AM85" s="1"/>
      <c r="AN85" s="1"/>
      <c r="AO85" s="1"/>
      <c r="AP85" s="1" t="s">
        <v>65</v>
      </c>
      <c r="AQ85" s="1" t="s">
        <v>66</v>
      </c>
      <c r="AR85" s="1" t="s">
        <v>74</v>
      </c>
      <c r="AS85" s="1" t="s">
        <v>75</v>
      </c>
      <c r="AT85" s="1" t="s">
        <v>69</v>
      </c>
      <c r="AU85" s="1">
        <v>4.3000002000000004</v>
      </c>
    </row>
    <row r="86" spans="1:47" x14ac:dyDescent="0.25">
      <c r="A86" s="2" t="s">
        <v>323</v>
      </c>
      <c r="B86" s="1" t="s">
        <v>324</v>
      </c>
      <c r="C86" s="1" t="s">
        <v>58</v>
      </c>
      <c r="D86" s="1" t="s">
        <v>289</v>
      </c>
      <c r="E86" s="1" t="s">
        <v>325</v>
      </c>
      <c r="F86" s="1" t="s">
        <v>1107</v>
      </c>
      <c r="G86" s="1">
        <v>44.867500300000003</v>
      </c>
      <c r="H86" s="1">
        <v>-93.497200000000007</v>
      </c>
      <c r="I86" s="1" t="s">
        <v>58</v>
      </c>
      <c r="J86" s="1" t="s">
        <v>60</v>
      </c>
      <c r="K86" s="1" t="s">
        <v>145</v>
      </c>
      <c r="L86" s="1">
        <v>1979</v>
      </c>
      <c r="M86" s="1"/>
      <c r="N86" s="1" t="s">
        <v>62</v>
      </c>
      <c r="O86" s="1"/>
      <c r="P86" s="1"/>
      <c r="Q86" s="1">
        <v>0.83199999999999996</v>
      </c>
      <c r="R86" s="1"/>
      <c r="S86" s="1"/>
      <c r="T86" s="1"/>
      <c r="U86" s="1" t="s">
        <v>105</v>
      </c>
      <c r="V86" s="1"/>
      <c r="W86" s="1" t="s">
        <v>105</v>
      </c>
      <c r="X86" s="1"/>
      <c r="Y86" s="1"/>
      <c r="Z86" s="1"/>
      <c r="AA86" s="1"/>
      <c r="AB86" s="1">
        <v>37.659999999999997</v>
      </c>
      <c r="AC86" s="1"/>
      <c r="AD86" s="1" t="s">
        <v>117</v>
      </c>
      <c r="AE86" s="1"/>
      <c r="AF86" s="1"/>
      <c r="AG86" s="1">
        <v>0.41375000000000001</v>
      </c>
      <c r="AH86" s="1"/>
      <c r="AI86" s="1"/>
      <c r="AJ86" s="1"/>
      <c r="AK86" s="1"/>
      <c r="AL86" s="1"/>
      <c r="AM86" s="1"/>
      <c r="AN86" s="1"/>
      <c r="AO86" s="1"/>
      <c r="AP86" s="1" t="s">
        <v>65</v>
      </c>
      <c r="AQ86" s="1" t="s">
        <v>66</v>
      </c>
      <c r="AR86" s="1" t="s">
        <v>67</v>
      </c>
      <c r="AS86" s="1" t="s">
        <v>68</v>
      </c>
      <c r="AT86" s="1" t="s">
        <v>69</v>
      </c>
      <c r="AU86" s="1">
        <v>4.4000000999999997</v>
      </c>
    </row>
    <row r="87" spans="1:47" x14ac:dyDescent="0.25">
      <c r="A87" s="2" t="s">
        <v>326</v>
      </c>
      <c r="B87" s="1" t="s">
        <v>327</v>
      </c>
      <c r="C87" s="1" t="s">
        <v>58</v>
      </c>
      <c r="D87" s="1" t="s">
        <v>289</v>
      </c>
      <c r="E87" s="1" t="s">
        <v>328</v>
      </c>
      <c r="F87" s="1" t="s">
        <v>1107</v>
      </c>
      <c r="G87" s="1">
        <v>44.865062000000002</v>
      </c>
      <c r="H87" s="1">
        <v>-93.492497</v>
      </c>
      <c r="I87" s="1" t="s">
        <v>58</v>
      </c>
      <c r="J87" s="1" t="s">
        <v>60</v>
      </c>
      <c r="K87" s="1" t="s">
        <v>145</v>
      </c>
      <c r="L87" s="1"/>
      <c r="M87" s="1"/>
      <c r="N87" s="1" t="s">
        <v>62</v>
      </c>
      <c r="O87" s="1">
        <v>1987</v>
      </c>
      <c r="P87" s="1"/>
      <c r="Q87" s="1">
        <v>2.8660000000000001</v>
      </c>
      <c r="R87" s="1"/>
      <c r="S87" s="1"/>
      <c r="T87" s="1"/>
      <c r="U87" s="1" t="s">
        <v>105</v>
      </c>
      <c r="V87" s="1"/>
      <c r="W87" s="1" t="s">
        <v>105</v>
      </c>
      <c r="X87" s="1"/>
      <c r="Y87" s="1"/>
      <c r="Z87" s="1"/>
      <c r="AA87" s="1"/>
      <c r="AB87" s="1">
        <v>29.91</v>
      </c>
      <c r="AC87" s="1"/>
      <c r="AD87" s="1" t="s">
        <v>83</v>
      </c>
      <c r="AE87" s="1"/>
      <c r="AF87" s="1">
        <v>9.2499999999999999E-2</v>
      </c>
      <c r="AG87" s="1">
        <v>1.1675</v>
      </c>
      <c r="AH87" s="1"/>
      <c r="AI87" s="1"/>
      <c r="AJ87" s="1"/>
      <c r="AK87" s="1"/>
      <c r="AL87" s="1"/>
      <c r="AM87" s="1"/>
      <c r="AN87" s="1"/>
      <c r="AO87" s="1"/>
      <c r="AP87" s="1" t="s">
        <v>65</v>
      </c>
      <c r="AQ87" s="1" t="s">
        <v>66</v>
      </c>
      <c r="AR87" s="1" t="s">
        <v>67</v>
      </c>
      <c r="AS87" s="1" t="s">
        <v>68</v>
      </c>
      <c r="AT87" s="1" t="s">
        <v>69</v>
      </c>
      <c r="AU87" s="1">
        <v>8.1999998000000005</v>
      </c>
    </row>
    <row r="88" spans="1:47" x14ac:dyDescent="0.25">
      <c r="A88" s="2" t="s">
        <v>329</v>
      </c>
      <c r="B88" s="1" t="s">
        <v>330</v>
      </c>
      <c r="C88" s="1" t="s">
        <v>58</v>
      </c>
      <c r="D88" s="1" t="s">
        <v>289</v>
      </c>
      <c r="E88" s="1" t="s">
        <v>331</v>
      </c>
      <c r="F88" s="1" t="s">
        <v>1107</v>
      </c>
      <c r="G88" s="1">
        <v>44.8661995</v>
      </c>
      <c r="H88" s="1">
        <v>-93.4866028</v>
      </c>
      <c r="I88" s="1" t="s">
        <v>58</v>
      </c>
      <c r="J88" s="1" t="s">
        <v>60</v>
      </c>
      <c r="K88" s="1" t="s">
        <v>145</v>
      </c>
      <c r="L88" s="1"/>
      <c r="M88" s="1"/>
      <c r="N88" s="1" t="s">
        <v>146</v>
      </c>
      <c r="O88" s="1"/>
      <c r="P88" s="1"/>
      <c r="Q88" s="1">
        <v>0.81499999999999995</v>
      </c>
      <c r="R88" s="1"/>
      <c r="S88" s="1"/>
      <c r="T88" s="1"/>
      <c r="U88" s="1" t="s">
        <v>105</v>
      </c>
      <c r="V88" s="1"/>
      <c r="W88" s="1" t="s">
        <v>105</v>
      </c>
      <c r="X88" s="1"/>
      <c r="Y88" s="1"/>
      <c r="Z88" s="1"/>
      <c r="AA88" s="1"/>
      <c r="AB88" s="1">
        <v>89.9</v>
      </c>
      <c r="AC88" s="1"/>
      <c r="AD88" s="1" t="s">
        <v>117</v>
      </c>
      <c r="AE88" s="1"/>
      <c r="AF88" s="1">
        <v>6.7000000000000004E-2</v>
      </c>
      <c r="AG88" s="1">
        <v>0.2155</v>
      </c>
      <c r="AH88" s="1"/>
      <c r="AI88" s="1"/>
      <c r="AJ88" s="1"/>
      <c r="AK88" s="1"/>
      <c r="AL88" s="1"/>
      <c r="AM88" s="1"/>
      <c r="AN88" s="1"/>
      <c r="AO88" s="1"/>
      <c r="AP88" s="1" t="s">
        <v>65</v>
      </c>
      <c r="AQ88" s="1" t="s">
        <v>66</v>
      </c>
      <c r="AR88" s="1" t="s">
        <v>67</v>
      </c>
      <c r="AS88" s="1" t="s">
        <v>68</v>
      </c>
      <c r="AT88" s="1" t="s">
        <v>69</v>
      </c>
      <c r="AU88" s="1">
        <v>4.3000002000000004</v>
      </c>
    </row>
    <row r="89" spans="1:47" x14ac:dyDescent="0.25">
      <c r="A89" s="2" t="s">
        <v>332</v>
      </c>
      <c r="B89" s="1" t="s">
        <v>333</v>
      </c>
      <c r="C89" s="1" t="s">
        <v>58</v>
      </c>
      <c r="D89" s="1" t="s">
        <v>289</v>
      </c>
      <c r="E89" s="1" t="s">
        <v>334</v>
      </c>
      <c r="F89" s="1" t="s">
        <v>1107</v>
      </c>
      <c r="G89" s="1">
        <v>44.851299300000001</v>
      </c>
      <c r="H89" s="1">
        <v>-93.468101500000003</v>
      </c>
      <c r="I89" s="1" t="s">
        <v>58</v>
      </c>
      <c r="J89" s="1" t="s">
        <v>60</v>
      </c>
      <c r="K89" s="1" t="s">
        <v>145</v>
      </c>
      <c r="L89" s="1">
        <v>1974</v>
      </c>
      <c r="M89" s="1"/>
      <c r="N89" s="1" t="s">
        <v>62</v>
      </c>
      <c r="O89" s="1"/>
      <c r="P89" s="1"/>
      <c r="Q89" s="1">
        <v>6.34</v>
      </c>
      <c r="R89" s="1"/>
      <c r="S89" s="1"/>
      <c r="T89" s="1"/>
      <c r="U89" s="1" t="s">
        <v>105</v>
      </c>
      <c r="V89" s="1"/>
      <c r="W89" s="1" t="s">
        <v>105</v>
      </c>
      <c r="X89" s="1"/>
      <c r="Y89" s="1"/>
      <c r="Z89" s="1"/>
      <c r="AA89" s="1"/>
      <c r="AB89" s="1">
        <v>36.32</v>
      </c>
      <c r="AC89" s="1"/>
      <c r="AD89" s="1" t="s">
        <v>83</v>
      </c>
      <c r="AE89" s="1"/>
      <c r="AF89" s="1"/>
      <c r="AG89" s="1">
        <v>0.46222200000000002</v>
      </c>
      <c r="AH89" s="1"/>
      <c r="AI89" s="1"/>
      <c r="AJ89" s="1"/>
      <c r="AK89" s="1"/>
      <c r="AL89" s="1"/>
      <c r="AM89" s="1"/>
      <c r="AN89" s="1"/>
      <c r="AO89" s="1"/>
      <c r="AP89" s="1" t="s">
        <v>65</v>
      </c>
      <c r="AQ89" s="1" t="s">
        <v>66</v>
      </c>
      <c r="AR89" s="1" t="s">
        <v>74</v>
      </c>
      <c r="AS89" s="1" t="s">
        <v>75</v>
      </c>
      <c r="AT89" s="1" t="s">
        <v>69</v>
      </c>
      <c r="AU89" s="1">
        <v>4.3000002000000004</v>
      </c>
    </row>
    <row r="90" spans="1:47" x14ac:dyDescent="0.25">
      <c r="A90" s="2" t="s">
        <v>335</v>
      </c>
      <c r="B90" s="1" t="s">
        <v>336</v>
      </c>
      <c r="C90" s="1" t="s">
        <v>58</v>
      </c>
      <c r="D90" s="1" t="s">
        <v>289</v>
      </c>
      <c r="E90" s="1" t="s">
        <v>337</v>
      </c>
      <c r="F90" s="1" t="s">
        <v>1107</v>
      </c>
      <c r="G90" s="1">
        <v>44.849899299999997</v>
      </c>
      <c r="H90" s="1">
        <v>-93.4618988</v>
      </c>
      <c r="I90" s="1" t="s">
        <v>58</v>
      </c>
      <c r="J90" s="1" t="s">
        <v>60</v>
      </c>
      <c r="K90" s="1" t="s">
        <v>145</v>
      </c>
      <c r="L90" s="1">
        <v>1982</v>
      </c>
      <c r="M90" s="1"/>
      <c r="N90" s="1" t="s">
        <v>62</v>
      </c>
      <c r="O90" s="1"/>
      <c r="P90" s="1"/>
      <c r="Q90" s="1">
        <v>8.0190000000000001</v>
      </c>
      <c r="R90" s="1"/>
      <c r="S90" s="1"/>
      <c r="T90" s="1"/>
      <c r="U90" s="1" t="s">
        <v>105</v>
      </c>
      <c r="V90" s="1"/>
      <c r="W90" s="1" t="s">
        <v>105</v>
      </c>
      <c r="X90" s="1"/>
      <c r="Y90" s="1"/>
      <c r="Z90" s="1"/>
      <c r="AA90" s="1"/>
      <c r="AB90" s="1">
        <v>86.27</v>
      </c>
      <c r="AC90" s="1"/>
      <c r="AD90" s="1" t="s">
        <v>117</v>
      </c>
      <c r="AE90" s="1"/>
      <c r="AF90" s="1">
        <v>3.0499999999999999E-2</v>
      </c>
      <c r="AG90" s="1">
        <v>0.41666700000000001</v>
      </c>
      <c r="AH90" s="1"/>
      <c r="AI90" s="1"/>
      <c r="AJ90" s="1"/>
      <c r="AK90" s="1"/>
      <c r="AL90" s="1"/>
      <c r="AM90" s="1"/>
      <c r="AN90" s="1"/>
      <c r="AO90" s="1"/>
      <c r="AP90" s="1" t="s">
        <v>65</v>
      </c>
      <c r="AQ90" s="1" t="s">
        <v>66</v>
      </c>
      <c r="AR90" s="1" t="s">
        <v>67</v>
      </c>
      <c r="AS90" s="1" t="s">
        <v>68</v>
      </c>
      <c r="AT90" s="1" t="s">
        <v>69</v>
      </c>
      <c r="AU90" s="1">
        <v>3.0999998999999998</v>
      </c>
    </row>
    <row r="91" spans="1:47" x14ac:dyDescent="0.25">
      <c r="A91" s="2" t="s">
        <v>338</v>
      </c>
      <c r="B91" s="1" t="s">
        <v>339</v>
      </c>
      <c r="C91" s="1" t="s">
        <v>58</v>
      </c>
      <c r="D91" s="1" t="s">
        <v>289</v>
      </c>
      <c r="E91" s="1" t="s">
        <v>340</v>
      </c>
      <c r="F91" s="1" t="s">
        <v>1107</v>
      </c>
      <c r="G91" s="1">
        <v>44.8567009</v>
      </c>
      <c r="H91" s="1">
        <v>-93.487098700000004</v>
      </c>
      <c r="I91" s="1" t="s">
        <v>58</v>
      </c>
      <c r="J91" s="1" t="s">
        <v>60</v>
      </c>
      <c r="K91" s="1" t="s">
        <v>145</v>
      </c>
      <c r="L91" s="1"/>
      <c r="M91" s="1"/>
      <c r="N91" s="1" t="s">
        <v>62</v>
      </c>
      <c r="O91" s="1"/>
      <c r="P91" s="1"/>
      <c r="Q91" s="1">
        <v>1.3109999999999999</v>
      </c>
      <c r="R91" s="1"/>
      <c r="S91" s="1"/>
      <c r="T91" s="1"/>
      <c r="U91" s="1" t="s">
        <v>105</v>
      </c>
      <c r="V91" s="1"/>
      <c r="W91" s="1" t="s">
        <v>105</v>
      </c>
      <c r="X91" s="1"/>
      <c r="Y91" s="1"/>
      <c r="Z91" s="1"/>
      <c r="AA91" s="1"/>
      <c r="AB91" s="1">
        <v>11.77</v>
      </c>
      <c r="AC91" s="1"/>
      <c r="AD91" s="1" t="s">
        <v>83</v>
      </c>
      <c r="AE91" s="1"/>
      <c r="AF91" s="1">
        <v>2.8500000000000001E-2</v>
      </c>
      <c r="AG91" s="1">
        <v>7.1374999999999994E-2</v>
      </c>
      <c r="AH91" s="1"/>
      <c r="AI91" s="1"/>
      <c r="AJ91" s="1"/>
      <c r="AK91" s="1"/>
      <c r="AL91" s="1"/>
      <c r="AM91" s="1"/>
      <c r="AN91" s="1"/>
      <c r="AO91" s="1"/>
      <c r="AP91" s="1" t="s">
        <v>65</v>
      </c>
      <c r="AQ91" s="1" t="s">
        <v>66</v>
      </c>
      <c r="AR91" s="1" t="s">
        <v>74</v>
      </c>
      <c r="AS91" s="1" t="s">
        <v>75</v>
      </c>
      <c r="AT91" s="1" t="s">
        <v>69</v>
      </c>
      <c r="AU91" s="1">
        <v>4.4000000999999997</v>
      </c>
    </row>
    <row r="92" spans="1:47" x14ac:dyDescent="0.25">
      <c r="A92" s="2" t="s">
        <v>341</v>
      </c>
      <c r="B92" s="1" t="s">
        <v>342</v>
      </c>
      <c r="C92" s="1" t="s">
        <v>58</v>
      </c>
      <c r="D92" s="1" t="s">
        <v>289</v>
      </c>
      <c r="E92" s="1" t="s">
        <v>343</v>
      </c>
      <c r="F92" s="1" t="s">
        <v>1107</v>
      </c>
      <c r="G92" s="1">
        <v>44.850799600000002</v>
      </c>
      <c r="H92" s="1">
        <v>-93.491600000000005</v>
      </c>
      <c r="I92" s="1" t="s">
        <v>58</v>
      </c>
      <c r="J92" s="1" t="s">
        <v>60</v>
      </c>
      <c r="K92" s="1" t="s">
        <v>145</v>
      </c>
      <c r="L92" s="1"/>
      <c r="M92" s="1"/>
      <c r="N92" s="1" t="s">
        <v>62</v>
      </c>
      <c r="O92" s="1"/>
      <c r="P92" s="1"/>
      <c r="Q92" s="1">
        <v>1.2490000000000001</v>
      </c>
      <c r="R92" s="1"/>
      <c r="S92" s="1"/>
      <c r="T92" s="1"/>
      <c r="U92" s="1" t="s">
        <v>105</v>
      </c>
      <c r="V92" s="1"/>
      <c r="W92" s="1" t="s">
        <v>105</v>
      </c>
      <c r="X92" s="1"/>
      <c r="Y92" s="1"/>
      <c r="Z92" s="1"/>
      <c r="AA92" s="1"/>
      <c r="AB92" s="1">
        <v>7.5590000000000002</v>
      </c>
      <c r="AC92" s="1"/>
      <c r="AD92" s="1" t="s">
        <v>122</v>
      </c>
      <c r="AE92" s="1"/>
      <c r="AF92" s="1"/>
      <c r="AG92" s="1">
        <v>1.27</v>
      </c>
      <c r="AH92" s="1"/>
      <c r="AI92" s="1"/>
      <c r="AJ92" s="1"/>
      <c r="AK92" s="1"/>
      <c r="AL92" s="1"/>
      <c r="AM92" s="1"/>
      <c r="AN92" s="1"/>
      <c r="AO92" s="1"/>
      <c r="AP92" s="1" t="s">
        <v>84</v>
      </c>
      <c r="AQ92" s="1" t="s">
        <v>84</v>
      </c>
      <c r="AR92" s="1" t="s">
        <v>84</v>
      </c>
      <c r="AS92" s="1" t="s">
        <v>84</v>
      </c>
      <c r="AT92" s="1" t="s">
        <v>84</v>
      </c>
      <c r="AU92" s="1">
        <v>3.0999998999999998</v>
      </c>
    </row>
    <row r="93" spans="1:47" x14ac:dyDescent="0.25">
      <c r="A93" s="2" t="s">
        <v>344</v>
      </c>
      <c r="B93" s="1" t="s">
        <v>345</v>
      </c>
      <c r="C93" s="1" t="s">
        <v>58</v>
      </c>
      <c r="D93" s="1" t="s">
        <v>289</v>
      </c>
      <c r="E93" s="1" t="s">
        <v>346</v>
      </c>
      <c r="F93" s="1" t="s">
        <v>1107</v>
      </c>
      <c r="G93" s="1">
        <v>44.849899299999997</v>
      </c>
      <c r="H93" s="1">
        <v>-93.485298200000003</v>
      </c>
      <c r="I93" s="1" t="s">
        <v>58</v>
      </c>
      <c r="J93" s="1" t="s">
        <v>60</v>
      </c>
      <c r="K93" s="1" t="s">
        <v>145</v>
      </c>
      <c r="L93" s="1"/>
      <c r="M93" s="1"/>
      <c r="N93" s="1" t="s">
        <v>146</v>
      </c>
      <c r="O93" s="1">
        <v>2008</v>
      </c>
      <c r="P93" s="1"/>
      <c r="Q93" s="1">
        <v>1.286</v>
      </c>
      <c r="R93" s="1"/>
      <c r="S93" s="1"/>
      <c r="T93" s="1"/>
      <c r="U93" s="1" t="s">
        <v>105</v>
      </c>
      <c r="V93" s="1"/>
      <c r="W93" s="1" t="s">
        <v>105</v>
      </c>
      <c r="X93" s="1"/>
      <c r="Y93" s="1"/>
      <c r="Z93" s="1"/>
      <c r="AA93" s="1"/>
      <c r="AB93" s="1">
        <v>5.0599999999999996</v>
      </c>
      <c r="AC93" s="1"/>
      <c r="AD93" s="1" t="s">
        <v>347</v>
      </c>
      <c r="AE93" s="1"/>
      <c r="AF93" s="1">
        <v>0.1055</v>
      </c>
      <c r="AG93" s="1">
        <v>0.3725</v>
      </c>
      <c r="AH93" s="1"/>
      <c r="AI93" s="1"/>
      <c r="AJ93" s="1"/>
      <c r="AK93" s="1"/>
      <c r="AL93" s="1"/>
      <c r="AM93" s="1"/>
      <c r="AN93" s="1"/>
      <c r="AO93" s="1"/>
      <c r="AP93" s="1" t="s">
        <v>65</v>
      </c>
      <c r="AQ93" s="1" t="s">
        <v>66</v>
      </c>
      <c r="AR93" s="1" t="s">
        <v>74</v>
      </c>
      <c r="AS93" s="1" t="s">
        <v>75</v>
      </c>
      <c r="AT93" s="1" t="s">
        <v>69</v>
      </c>
      <c r="AU93" s="1">
        <v>4.4000000999999997</v>
      </c>
    </row>
    <row r="94" spans="1:47" x14ac:dyDescent="0.25">
      <c r="A94" s="2" t="s">
        <v>348</v>
      </c>
      <c r="B94" s="1" t="s">
        <v>349</v>
      </c>
      <c r="C94" s="1" t="s">
        <v>58</v>
      </c>
      <c r="D94" s="1" t="s">
        <v>289</v>
      </c>
      <c r="E94" s="1" t="s">
        <v>350</v>
      </c>
      <c r="F94" s="1" t="s">
        <v>1107</v>
      </c>
      <c r="G94" s="1">
        <v>44.857601199999998</v>
      </c>
      <c r="H94" s="1">
        <v>-93.508003200000005</v>
      </c>
      <c r="I94" s="1" t="s">
        <v>58</v>
      </c>
      <c r="J94" s="1" t="s">
        <v>60</v>
      </c>
      <c r="K94" s="1" t="s">
        <v>145</v>
      </c>
      <c r="L94" s="1">
        <v>1992</v>
      </c>
      <c r="M94" s="1"/>
      <c r="N94" s="1" t="s">
        <v>62</v>
      </c>
      <c r="O94" s="1">
        <v>1992</v>
      </c>
      <c r="P94" s="1"/>
      <c r="Q94" s="1">
        <v>0.83</v>
      </c>
      <c r="R94" s="1"/>
      <c r="S94" s="1"/>
      <c r="T94" s="1"/>
      <c r="U94" s="1" t="s">
        <v>105</v>
      </c>
      <c r="V94" s="1"/>
      <c r="W94" s="1" t="s">
        <v>105</v>
      </c>
      <c r="X94" s="1"/>
      <c r="Y94" s="1"/>
      <c r="Z94" s="1"/>
      <c r="AA94" s="1"/>
      <c r="AB94" s="1">
        <v>7.78</v>
      </c>
      <c r="AC94" s="1"/>
      <c r="AD94" s="1" t="s">
        <v>83</v>
      </c>
      <c r="AE94" s="1"/>
      <c r="AF94" s="1"/>
      <c r="AG94" s="1">
        <v>0.33500000000000002</v>
      </c>
      <c r="AH94" s="1"/>
      <c r="AI94" s="1"/>
      <c r="AJ94" s="1"/>
      <c r="AK94" s="1"/>
      <c r="AL94" s="1"/>
      <c r="AM94" s="1"/>
      <c r="AN94" s="1"/>
      <c r="AO94" s="1"/>
      <c r="AP94" s="1" t="s">
        <v>234</v>
      </c>
      <c r="AQ94" s="1" t="s">
        <v>235</v>
      </c>
      <c r="AR94" s="1" t="s">
        <v>74</v>
      </c>
      <c r="AS94" s="1" t="s">
        <v>75</v>
      </c>
      <c r="AT94" s="1" t="s">
        <v>69</v>
      </c>
      <c r="AU94" s="1">
        <v>4.3000002000000004</v>
      </c>
    </row>
    <row r="95" spans="1:47" x14ac:dyDescent="0.25">
      <c r="A95" s="2" t="s">
        <v>351</v>
      </c>
      <c r="B95" s="1" t="s">
        <v>352</v>
      </c>
      <c r="C95" s="1" t="s">
        <v>58</v>
      </c>
      <c r="D95" s="1" t="s">
        <v>289</v>
      </c>
      <c r="E95" s="1" t="s">
        <v>353</v>
      </c>
      <c r="F95" s="1" t="s">
        <v>1107</v>
      </c>
      <c r="G95" s="1">
        <v>44.856998400000002</v>
      </c>
      <c r="H95" s="1">
        <v>-93.509399400000007</v>
      </c>
      <c r="I95" s="1" t="s">
        <v>58</v>
      </c>
      <c r="J95" s="1" t="s">
        <v>60</v>
      </c>
      <c r="K95" s="1" t="s">
        <v>145</v>
      </c>
      <c r="L95" s="1"/>
      <c r="M95" s="1"/>
      <c r="N95" s="1" t="s">
        <v>62</v>
      </c>
      <c r="O95" s="1">
        <v>1991</v>
      </c>
      <c r="P95" s="1"/>
      <c r="Q95" s="1">
        <v>0.70599999999999996</v>
      </c>
      <c r="R95" s="1"/>
      <c r="S95" s="1"/>
      <c r="T95" s="1"/>
      <c r="U95" s="1" t="s">
        <v>105</v>
      </c>
      <c r="V95" s="1"/>
      <c r="W95" s="1" t="s">
        <v>105</v>
      </c>
      <c r="X95" s="1"/>
      <c r="Y95" s="1"/>
      <c r="Z95" s="1"/>
      <c r="AA95" s="1"/>
      <c r="AB95" s="1">
        <v>6.7</v>
      </c>
      <c r="AC95" s="1"/>
      <c r="AD95" s="1" t="s">
        <v>83</v>
      </c>
      <c r="AE95" s="1"/>
      <c r="AF95" s="1"/>
      <c r="AG95" s="1">
        <v>0.92</v>
      </c>
      <c r="AH95" s="1"/>
      <c r="AI95" s="1"/>
      <c r="AJ95" s="1"/>
      <c r="AK95" s="1"/>
      <c r="AL95" s="1"/>
      <c r="AM95" s="1"/>
      <c r="AN95" s="1"/>
      <c r="AO95" s="1"/>
      <c r="AP95" s="1" t="s">
        <v>65</v>
      </c>
      <c r="AQ95" s="1" t="s">
        <v>66</v>
      </c>
      <c r="AR95" s="1" t="s">
        <v>67</v>
      </c>
      <c r="AS95" s="1" t="s">
        <v>68</v>
      </c>
      <c r="AT95" s="1" t="s">
        <v>69</v>
      </c>
      <c r="AU95" s="1">
        <v>3.2</v>
      </c>
    </row>
    <row r="96" spans="1:47" x14ac:dyDescent="0.25">
      <c r="A96" s="2" t="s">
        <v>354</v>
      </c>
      <c r="B96" s="1" t="s">
        <v>355</v>
      </c>
      <c r="C96" s="1" t="s">
        <v>58</v>
      </c>
      <c r="D96" s="1" t="s">
        <v>289</v>
      </c>
      <c r="E96" s="1" t="s">
        <v>356</v>
      </c>
      <c r="F96" s="1" t="s">
        <v>1107</v>
      </c>
      <c r="G96" s="1">
        <v>44.856201200000001</v>
      </c>
      <c r="H96" s="1">
        <v>-93.503601099999997</v>
      </c>
      <c r="I96" s="1" t="s">
        <v>58</v>
      </c>
      <c r="J96" s="1" t="s">
        <v>60</v>
      </c>
      <c r="K96" s="1" t="s">
        <v>145</v>
      </c>
      <c r="L96" s="1"/>
      <c r="M96" s="1"/>
      <c r="N96" s="1" t="s">
        <v>62</v>
      </c>
      <c r="O96" s="1">
        <v>1994</v>
      </c>
      <c r="P96" s="1"/>
      <c r="Q96" s="1">
        <v>2.734</v>
      </c>
      <c r="R96" s="1"/>
      <c r="S96" s="1"/>
      <c r="T96" s="1"/>
      <c r="U96" s="1" t="s">
        <v>105</v>
      </c>
      <c r="V96" s="1"/>
      <c r="W96" s="1" t="s">
        <v>105</v>
      </c>
      <c r="X96" s="1"/>
      <c r="Y96" s="1"/>
      <c r="Z96" s="1"/>
      <c r="AA96" s="1"/>
      <c r="AB96" s="1">
        <v>71.84</v>
      </c>
      <c r="AC96" s="1"/>
      <c r="AD96" s="1" t="s">
        <v>83</v>
      </c>
      <c r="AE96" s="1"/>
      <c r="AF96" s="1"/>
      <c r="AG96" s="1">
        <v>0.25428600000000001</v>
      </c>
      <c r="AH96" s="1"/>
      <c r="AI96" s="1"/>
      <c r="AJ96" s="1"/>
      <c r="AK96" s="1"/>
      <c r="AL96" s="1"/>
      <c r="AM96" s="1"/>
      <c r="AN96" s="1"/>
      <c r="AO96" s="1"/>
      <c r="AP96" s="1" t="s">
        <v>234</v>
      </c>
      <c r="AQ96" s="1" t="s">
        <v>235</v>
      </c>
      <c r="AR96" s="1" t="s">
        <v>74</v>
      </c>
      <c r="AS96" s="1" t="s">
        <v>75</v>
      </c>
      <c r="AT96" s="1" t="s">
        <v>69</v>
      </c>
      <c r="AU96" s="1">
        <v>4.4000000999999997</v>
      </c>
    </row>
    <row r="97" spans="1:47" x14ac:dyDescent="0.25">
      <c r="A97" s="2" t="s">
        <v>357</v>
      </c>
      <c r="B97" s="1" t="s">
        <v>358</v>
      </c>
      <c r="C97" s="1" t="s">
        <v>58</v>
      </c>
      <c r="D97" s="1" t="s">
        <v>289</v>
      </c>
      <c r="E97" s="1" t="s">
        <v>359</v>
      </c>
      <c r="F97" s="1" t="s">
        <v>1107</v>
      </c>
      <c r="G97" s="1">
        <v>44.853298199999998</v>
      </c>
      <c r="H97" s="1">
        <v>-93.503898599999999</v>
      </c>
      <c r="I97" s="1" t="s">
        <v>58</v>
      </c>
      <c r="J97" s="1" t="s">
        <v>60</v>
      </c>
      <c r="K97" s="1" t="s">
        <v>145</v>
      </c>
      <c r="L97" s="1"/>
      <c r="M97" s="1"/>
      <c r="N97" s="1" t="s">
        <v>62</v>
      </c>
      <c r="O97" s="1">
        <v>1994</v>
      </c>
      <c r="P97" s="1"/>
      <c r="Q97" s="1">
        <v>2.4239999999999999</v>
      </c>
      <c r="R97" s="1"/>
      <c r="S97" s="1"/>
      <c r="T97" s="1"/>
      <c r="U97" s="1" t="s">
        <v>106</v>
      </c>
      <c r="V97" s="1"/>
      <c r="W97" s="1" t="s">
        <v>105</v>
      </c>
      <c r="X97" s="1"/>
      <c r="Y97" s="1"/>
      <c r="Z97" s="1"/>
      <c r="AA97" s="1"/>
      <c r="AB97" s="1">
        <v>4.37</v>
      </c>
      <c r="AC97" s="1"/>
      <c r="AD97" s="1" t="s">
        <v>360</v>
      </c>
      <c r="AE97" s="1"/>
      <c r="AF97" s="1">
        <v>0.11</v>
      </c>
      <c r="AG97" s="1">
        <v>1.9119999999999999</v>
      </c>
      <c r="AH97" s="1"/>
      <c r="AI97" s="1"/>
      <c r="AJ97" s="1"/>
      <c r="AK97" s="1"/>
      <c r="AL97" s="1"/>
      <c r="AM97" s="1"/>
      <c r="AN97" s="1"/>
      <c r="AO97" s="1"/>
      <c r="AP97" s="1" t="s">
        <v>84</v>
      </c>
      <c r="AQ97" s="1" t="s">
        <v>84</v>
      </c>
      <c r="AR97" s="1" t="s">
        <v>84</v>
      </c>
      <c r="AS97" s="1" t="s">
        <v>84</v>
      </c>
      <c r="AT97" s="1" t="s">
        <v>84</v>
      </c>
      <c r="AU97" s="1">
        <v>3.2</v>
      </c>
    </row>
    <row r="98" spans="1:47" x14ac:dyDescent="0.25">
      <c r="A98" s="2" t="s">
        <v>361</v>
      </c>
      <c r="B98" s="1" t="s">
        <v>362</v>
      </c>
      <c r="C98" s="1" t="s">
        <v>58</v>
      </c>
      <c r="D98" s="1" t="s">
        <v>289</v>
      </c>
      <c r="E98" s="1" t="s">
        <v>363</v>
      </c>
      <c r="F98" s="1" t="s">
        <v>1107</v>
      </c>
      <c r="G98" s="1">
        <v>44.852500900000003</v>
      </c>
      <c r="H98" s="1">
        <v>-93.509300199999998</v>
      </c>
      <c r="I98" s="1" t="s">
        <v>58</v>
      </c>
      <c r="J98" s="1" t="s">
        <v>60</v>
      </c>
      <c r="K98" s="1" t="s">
        <v>145</v>
      </c>
      <c r="L98" s="1"/>
      <c r="M98" s="1"/>
      <c r="N98" s="1" t="s">
        <v>62</v>
      </c>
      <c r="O98" s="1">
        <v>1994</v>
      </c>
      <c r="P98" s="1"/>
      <c r="Q98" s="1">
        <v>0.56599999999999995</v>
      </c>
      <c r="R98" s="1"/>
      <c r="S98" s="1"/>
      <c r="T98" s="1"/>
      <c r="U98" s="1" t="s">
        <v>105</v>
      </c>
      <c r="V98" s="1"/>
      <c r="W98" s="1" t="s">
        <v>105</v>
      </c>
      <c r="X98" s="1"/>
      <c r="Y98" s="1"/>
      <c r="Z98" s="1"/>
      <c r="AA98" s="1"/>
      <c r="AB98" s="1">
        <v>9.89</v>
      </c>
      <c r="AC98" s="1"/>
      <c r="AD98" s="1" t="s">
        <v>83</v>
      </c>
      <c r="AE98" s="1"/>
      <c r="AF98" s="1">
        <v>4.1000000000000002E-2</v>
      </c>
      <c r="AG98" s="1">
        <v>0.29899999999999999</v>
      </c>
      <c r="AH98" s="1"/>
      <c r="AI98" s="1"/>
      <c r="AJ98" s="1"/>
      <c r="AK98" s="1"/>
      <c r="AL98" s="1"/>
      <c r="AM98" s="1"/>
      <c r="AN98" s="1"/>
      <c r="AO98" s="1"/>
      <c r="AP98" s="1" t="s">
        <v>65</v>
      </c>
      <c r="AQ98" s="1" t="s">
        <v>66</v>
      </c>
      <c r="AR98" s="1" t="s">
        <v>74</v>
      </c>
      <c r="AS98" s="1" t="s">
        <v>75</v>
      </c>
      <c r="AT98" s="1" t="s">
        <v>69</v>
      </c>
      <c r="AU98" s="1">
        <v>4.3000002000000004</v>
      </c>
    </row>
    <row r="99" spans="1:47" x14ac:dyDescent="0.25">
      <c r="A99" s="2" t="s">
        <v>364</v>
      </c>
      <c r="B99" s="1" t="s">
        <v>365</v>
      </c>
      <c r="C99" s="1" t="s">
        <v>58</v>
      </c>
      <c r="D99" s="1" t="s">
        <v>289</v>
      </c>
      <c r="E99" s="1" t="s">
        <v>366</v>
      </c>
      <c r="F99" s="1" t="s">
        <v>1107</v>
      </c>
      <c r="G99" s="1">
        <v>44.836700399999998</v>
      </c>
      <c r="H99" s="1">
        <v>-93.505302400000005</v>
      </c>
      <c r="I99" s="1" t="s">
        <v>58</v>
      </c>
      <c r="J99" s="1" t="s">
        <v>60</v>
      </c>
      <c r="K99" s="1" t="s">
        <v>145</v>
      </c>
      <c r="L99" s="1">
        <v>1993</v>
      </c>
      <c r="M99" s="1"/>
      <c r="N99" s="1" t="s">
        <v>146</v>
      </c>
      <c r="O99" s="1"/>
      <c r="P99" s="1"/>
      <c r="Q99" s="1">
        <v>8.6509999999999998</v>
      </c>
      <c r="R99" s="1"/>
      <c r="S99" s="1"/>
      <c r="T99" s="1"/>
      <c r="U99" s="1" t="s">
        <v>367</v>
      </c>
      <c r="V99" s="1"/>
      <c r="W99" s="1" t="s">
        <v>105</v>
      </c>
      <c r="X99" s="1"/>
      <c r="Y99" s="1"/>
      <c r="Z99" s="1"/>
      <c r="AA99" s="1"/>
      <c r="AB99" s="1">
        <v>34.770000000000003</v>
      </c>
      <c r="AC99" s="1"/>
      <c r="AD99" s="1" t="s">
        <v>368</v>
      </c>
      <c r="AE99" s="1"/>
      <c r="AF99" s="1">
        <v>2.9499999999999998E-2</v>
      </c>
      <c r="AG99" s="1">
        <v>0.25</v>
      </c>
      <c r="AH99" s="1"/>
      <c r="AI99" s="1"/>
      <c r="AJ99" s="1"/>
      <c r="AK99" s="1"/>
      <c r="AL99" s="1"/>
      <c r="AM99" s="1"/>
      <c r="AN99" s="1"/>
      <c r="AO99" s="1"/>
      <c r="AP99" s="1" t="s">
        <v>65</v>
      </c>
      <c r="AQ99" s="1" t="s">
        <v>66</v>
      </c>
      <c r="AR99" s="1" t="s">
        <v>74</v>
      </c>
      <c r="AS99" s="1" t="s">
        <v>75</v>
      </c>
      <c r="AT99" s="1" t="s">
        <v>69</v>
      </c>
      <c r="AU99" s="1">
        <v>4.4000000999999997</v>
      </c>
    </row>
    <row r="100" spans="1:47" x14ac:dyDescent="0.25">
      <c r="A100" s="2" t="s">
        <v>369</v>
      </c>
      <c r="B100" s="1" t="s">
        <v>370</v>
      </c>
      <c r="C100" s="1" t="s">
        <v>58</v>
      </c>
      <c r="D100" s="1" t="s">
        <v>289</v>
      </c>
      <c r="E100" s="1" t="s">
        <v>371</v>
      </c>
      <c r="F100" s="1" t="s">
        <v>1107</v>
      </c>
      <c r="G100" s="1">
        <v>44.836101499999998</v>
      </c>
      <c r="H100" s="1">
        <v>-93.508399999999995</v>
      </c>
      <c r="I100" s="1" t="s">
        <v>58</v>
      </c>
      <c r="J100" s="1" t="s">
        <v>60</v>
      </c>
      <c r="K100" s="1" t="s">
        <v>145</v>
      </c>
      <c r="L100" s="1"/>
      <c r="M100" s="1"/>
      <c r="N100" s="1" t="s">
        <v>62</v>
      </c>
      <c r="O100" s="1">
        <v>1993</v>
      </c>
      <c r="P100" s="1"/>
      <c r="Q100" s="1">
        <v>0.44600000000000001</v>
      </c>
      <c r="R100" s="1"/>
      <c r="S100" s="1"/>
      <c r="T100" s="1"/>
      <c r="U100" s="1" t="s">
        <v>105</v>
      </c>
      <c r="V100" s="1"/>
      <c r="W100" s="1" t="s">
        <v>105</v>
      </c>
      <c r="X100" s="1"/>
      <c r="Y100" s="1"/>
      <c r="Z100" s="1"/>
      <c r="AA100" s="1"/>
      <c r="AB100" s="1">
        <v>4.24</v>
      </c>
      <c r="AC100" s="1"/>
      <c r="AD100" s="1" t="s">
        <v>122</v>
      </c>
      <c r="AE100" s="1"/>
      <c r="AF100" s="1">
        <v>0.14649999999999999</v>
      </c>
      <c r="AG100" s="1">
        <v>0.72499999999999998</v>
      </c>
      <c r="AH100" s="1"/>
      <c r="AI100" s="1"/>
      <c r="AJ100" s="1"/>
      <c r="AK100" s="1"/>
      <c r="AL100" s="1"/>
      <c r="AM100" s="1"/>
      <c r="AN100" s="1"/>
      <c r="AO100" s="1"/>
      <c r="AP100" s="1" t="s">
        <v>65</v>
      </c>
      <c r="AQ100" s="1" t="s">
        <v>66</v>
      </c>
      <c r="AR100" s="1" t="s">
        <v>67</v>
      </c>
      <c r="AS100" s="1" t="s">
        <v>68</v>
      </c>
      <c r="AT100" s="1" t="s">
        <v>69</v>
      </c>
      <c r="AU100" s="1">
        <v>4.4000000999999997</v>
      </c>
    </row>
    <row r="101" spans="1:47" x14ac:dyDescent="0.25">
      <c r="A101" s="2" t="s">
        <v>372</v>
      </c>
      <c r="B101" s="1" t="s">
        <v>373</v>
      </c>
      <c r="C101" s="1" t="s">
        <v>58</v>
      </c>
      <c r="D101" s="1" t="s">
        <v>289</v>
      </c>
      <c r="E101" s="1" t="s">
        <v>374</v>
      </c>
      <c r="F101" s="1" t="s">
        <v>1107</v>
      </c>
      <c r="G101" s="1">
        <v>44.8334999</v>
      </c>
      <c r="H101" s="1">
        <v>-93.510497999999998</v>
      </c>
      <c r="I101" s="1" t="s">
        <v>58</v>
      </c>
      <c r="J101" s="1" t="s">
        <v>60</v>
      </c>
      <c r="K101" s="1" t="s">
        <v>145</v>
      </c>
      <c r="L101" s="1">
        <v>1994</v>
      </c>
      <c r="M101" s="1"/>
      <c r="N101" s="1" t="s">
        <v>146</v>
      </c>
      <c r="O101" s="1"/>
      <c r="P101" s="1"/>
      <c r="Q101" s="1">
        <v>0.45500000000000002</v>
      </c>
      <c r="R101" s="1"/>
      <c r="S101" s="1"/>
      <c r="T101" s="1"/>
      <c r="U101" s="1" t="s">
        <v>105</v>
      </c>
      <c r="V101" s="1"/>
      <c r="W101" s="1" t="s">
        <v>105</v>
      </c>
      <c r="X101" s="1"/>
      <c r="Y101" s="1"/>
      <c r="Z101" s="1"/>
      <c r="AA101" s="1"/>
      <c r="AB101" s="1">
        <v>19.3</v>
      </c>
      <c r="AC101" s="1"/>
      <c r="AD101" s="1" t="s">
        <v>96</v>
      </c>
      <c r="AE101" s="1"/>
      <c r="AF101" s="1">
        <v>0.11</v>
      </c>
      <c r="AG101" s="1">
        <v>0.33</v>
      </c>
      <c r="AH101" s="1"/>
      <c r="AI101" s="1"/>
      <c r="AJ101" s="1"/>
      <c r="AK101" s="1"/>
      <c r="AL101" s="1"/>
      <c r="AM101" s="1"/>
      <c r="AN101" s="1"/>
      <c r="AO101" s="1"/>
      <c r="AP101" s="1" t="s">
        <v>65</v>
      </c>
      <c r="AQ101" s="1" t="s">
        <v>66</v>
      </c>
      <c r="AR101" s="1" t="s">
        <v>74</v>
      </c>
      <c r="AS101" s="1" t="s">
        <v>75</v>
      </c>
      <c r="AT101" s="1" t="s">
        <v>69</v>
      </c>
      <c r="AU101" s="1">
        <v>4.4000000999999997</v>
      </c>
    </row>
    <row r="102" spans="1:47" x14ac:dyDescent="0.25">
      <c r="A102" s="2" t="s">
        <v>375</v>
      </c>
      <c r="B102" s="1" t="s">
        <v>376</v>
      </c>
      <c r="C102" s="1" t="s">
        <v>58</v>
      </c>
      <c r="D102" s="1" t="s">
        <v>289</v>
      </c>
      <c r="E102" s="1" t="s">
        <v>377</v>
      </c>
      <c r="F102" s="1" t="s">
        <v>1107</v>
      </c>
      <c r="G102" s="1">
        <v>44.844101000000002</v>
      </c>
      <c r="H102" s="1">
        <v>-93.491302500000003</v>
      </c>
      <c r="I102" s="1" t="s">
        <v>58</v>
      </c>
      <c r="J102" s="1" t="s">
        <v>60</v>
      </c>
      <c r="K102" s="1" t="s">
        <v>145</v>
      </c>
      <c r="L102" s="1"/>
      <c r="M102" s="1"/>
      <c r="N102" s="1" t="s">
        <v>62</v>
      </c>
      <c r="O102" s="1">
        <v>1990</v>
      </c>
      <c r="P102" s="1" t="s">
        <v>313</v>
      </c>
      <c r="Q102" s="1">
        <v>1.292</v>
      </c>
      <c r="R102" s="1"/>
      <c r="S102" s="1"/>
      <c r="T102" s="1"/>
      <c r="U102" s="1" t="s">
        <v>105</v>
      </c>
      <c r="V102" s="1"/>
      <c r="W102" s="1" t="s">
        <v>105</v>
      </c>
      <c r="X102" s="1"/>
      <c r="Y102" s="1"/>
      <c r="Z102" s="1"/>
      <c r="AA102" s="1"/>
      <c r="AB102" s="1">
        <v>13.7</v>
      </c>
      <c r="AC102" s="1"/>
      <c r="AD102" s="1" t="s">
        <v>83</v>
      </c>
      <c r="AE102" s="1"/>
      <c r="AF102" s="1"/>
      <c r="AG102" s="1">
        <v>0.24</v>
      </c>
      <c r="AH102" s="1"/>
      <c r="AI102" s="1"/>
      <c r="AJ102" s="1"/>
      <c r="AK102" s="1"/>
      <c r="AL102" s="1"/>
      <c r="AM102" s="1"/>
      <c r="AN102" s="1"/>
      <c r="AO102" s="1"/>
      <c r="AP102" s="1" t="s">
        <v>84</v>
      </c>
      <c r="AQ102" s="1" t="s">
        <v>84</v>
      </c>
      <c r="AR102" s="1" t="s">
        <v>84</v>
      </c>
      <c r="AS102" s="1" t="s">
        <v>84</v>
      </c>
      <c r="AT102" s="1" t="s">
        <v>84</v>
      </c>
      <c r="AU102" s="1">
        <v>2.2999999999999998</v>
      </c>
    </row>
    <row r="103" spans="1:47" x14ac:dyDescent="0.25">
      <c r="A103" s="2" t="s">
        <v>378</v>
      </c>
      <c r="B103" s="1" t="s">
        <v>379</v>
      </c>
      <c r="C103" s="1" t="s">
        <v>58</v>
      </c>
      <c r="D103" s="1" t="s">
        <v>289</v>
      </c>
      <c r="E103" s="1" t="s">
        <v>380</v>
      </c>
      <c r="F103" s="1" t="s">
        <v>1107</v>
      </c>
      <c r="G103" s="1">
        <v>44.846698799999999</v>
      </c>
      <c r="H103" s="1">
        <v>-93.466903700000003</v>
      </c>
      <c r="I103" s="1" t="s">
        <v>58</v>
      </c>
      <c r="J103" s="1" t="s">
        <v>60</v>
      </c>
      <c r="K103" s="1" t="s">
        <v>145</v>
      </c>
      <c r="L103" s="1"/>
      <c r="M103" s="1"/>
      <c r="N103" s="1" t="s">
        <v>62</v>
      </c>
      <c r="O103" s="1">
        <v>1989</v>
      </c>
      <c r="P103" s="1" t="s">
        <v>313</v>
      </c>
      <c r="Q103" s="1">
        <v>8.3149999999999995</v>
      </c>
      <c r="R103" s="1"/>
      <c r="S103" s="1"/>
      <c r="T103" s="1"/>
      <c r="U103" s="1" t="s">
        <v>105</v>
      </c>
      <c r="V103" s="1">
        <v>0</v>
      </c>
      <c r="W103" s="1"/>
      <c r="X103" s="1"/>
      <c r="Y103" s="1"/>
      <c r="Z103" s="1"/>
      <c r="AA103" s="1"/>
      <c r="AB103" s="1">
        <v>22.888999999999999</v>
      </c>
      <c r="AC103" s="1"/>
      <c r="AD103" s="1" t="s">
        <v>83</v>
      </c>
      <c r="AE103" s="1"/>
      <c r="AF103" s="1"/>
      <c r="AG103" s="1">
        <v>0.56799999999999995</v>
      </c>
      <c r="AH103" s="1"/>
      <c r="AI103" s="1"/>
      <c r="AJ103" s="1"/>
      <c r="AK103" s="1"/>
      <c r="AL103" s="1"/>
      <c r="AM103" s="1"/>
      <c r="AN103" s="1"/>
      <c r="AO103" s="1"/>
      <c r="AP103" s="1" t="s">
        <v>84</v>
      </c>
      <c r="AQ103" s="1" t="s">
        <v>84</v>
      </c>
      <c r="AR103" s="1" t="s">
        <v>84</v>
      </c>
      <c r="AS103" s="1" t="s">
        <v>84</v>
      </c>
      <c r="AT103" s="1" t="s">
        <v>84</v>
      </c>
      <c r="AU103" s="1">
        <v>3.2</v>
      </c>
    </row>
    <row r="104" spans="1:47" x14ac:dyDescent="0.25">
      <c r="A104" s="2" t="s">
        <v>381</v>
      </c>
      <c r="B104" s="1" t="s">
        <v>382</v>
      </c>
      <c r="C104" s="1" t="s">
        <v>58</v>
      </c>
      <c r="D104" s="1" t="s">
        <v>289</v>
      </c>
      <c r="E104" s="1" t="s">
        <v>383</v>
      </c>
      <c r="F104" s="1" t="s">
        <v>1107</v>
      </c>
      <c r="G104" s="1">
        <v>44.831298799999999</v>
      </c>
      <c r="H104" s="1">
        <v>-93.506500200000005</v>
      </c>
      <c r="I104" s="1" t="s">
        <v>58</v>
      </c>
      <c r="J104" s="1" t="s">
        <v>60</v>
      </c>
      <c r="K104" s="1" t="s">
        <v>145</v>
      </c>
      <c r="L104" s="1"/>
      <c r="M104" s="1"/>
      <c r="N104" s="1" t="s">
        <v>62</v>
      </c>
      <c r="O104" s="1">
        <v>2004</v>
      </c>
      <c r="P104" s="1"/>
      <c r="Q104" s="1">
        <v>0.40899999999999997</v>
      </c>
      <c r="R104" s="1"/>
      <c r="S104" s="1"/>
      <c r="T104" s="1"/>
      <c r="U104" s="1" t="s">
        <v>105</v>
      </c>
      <c r="V104" s="1"/>
      <c r="W104" s="1" t="s">
        <v>105</v>
      </c>
      <c r="X104" s="1"/>
      <c r="Y104" s="1"/>
      <c r="Z104" s="1"/>
      <c r="AA104" s="1"/>
      <c r="AB104" s="1">
        <v>17.2</v>
      </c>
      <c r="AC104" s="1"/>
      <c r="AD104" s="1" t="s">
        <v>83</v>
      </c>
      <c r="AE104" s="1"/>
      <c r="AF104" s="1"/>
      <c r="AG104" s="1">
        <v>3.3624999999999998</v>
      </c>
      <c r="AH104" s="1"/>
      <c r="AI104" s="1"/>
      <c r="AJ104" s="1"/>
      <c r="AK104" s="1"/>
      <c r="AL104" s="1"/>
      <c r="AM104" s="1"/>
      <c r="AN104" s="1"/>
      <c r="AO104" s="1"/>
      <c r="AP104" s="1" t="s">
        <v>84</v>
      </c>
      <c r="AQ104" s="1" t="s">
        <v>84</v>
      </c>
      <c r="AR104" s="1" t="s">
        <v>84</v>
      </c>
      <c r="AS104" s="1" t="s">
        <v>84</v>
      </c>
      <c r="AT104" s="1" t="s">
        <v>84</v>
      </c>
      <c r="AU104" s="1">
        <v>3.2</v>
      </c>
    </row>
    <row r="105" spans="1:47" x14ac:dyDescent="0.25">
      <c r="A105" s="2" t="s">
        <v>384</v>
      </c>
      <c r="B105" s="1" t="s">
        <v>385</v>
      </c>
      <c r="C105" s="1" t="s">
        <v>386</v>
      </c>
      <c r="D105" s="1" t="s">
        <v>387</v>
      </c>
      <c r="E105" s="1" t="s">
        <v>49</v>
      </c>
      <c r="F105" s="1" t="s">
        <v>1107</v>
      </c>
      <c r="G105" s="1">
        <v>44.92111388888889</v>
      </c>
      <c r="H105" s="1">
        <v>93.343366666666668</v>
      </c>
      <c r="I105" s="1" t="s">
        <v>388</v>
      </c>
      <c r="J105" s="1" t="s">
        <v>389</v>
      </c>
      <c r="K105" s="1"/>
      <c r="L105" s="1"/>
      <c r="M105" s="1"/>
      <c r="N105" s="1"/>
      <c r="O105" s="1"/>
      <c r="P105" s="1"/>
      <c r="Q105" s="1">
        <v>0.99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>
        <v>0.27500000000000002</v>
      </c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>
        <v>4.2</v>
      </c>
    </row>
    <row r="106" spans="1:47" x14ac:dyDescent="0.25">
      <c r="A106" s="2" t="s">
        <v>390</v>
      </c>
      <c r="B106" s="1" t="s">
        <v>391</v>
      </c>
      <c r="C106" s="1" t="s">
        <v>386</v>
      </c>
      <c r="D106" s="1" t="s">
        <v>387</v>
      </c>
      <c r="E106" s="1" t="s">
        <v>49</v>
      </c>
      <c r="F106" s="1" t="s">
        <v>1107</v>
      </c>
      <c r="G106" s="1">
        <v>44.928063888888886</v>
      </c>
      <c r="H106" s="1">
        <v>93.330477777777773</v>
      </c>
      <c r="I106" s="1" t="s">
        <v>392</v>
      </c>
      <c r="J106" s="1" t="s">
        <v>389</v>
      </c>
      <c r="K106" s="1"/>
      <c r="L106" s="1"/>
      <c r="M106" s="1"/>
      <c r="N106" s="1"/>
      <c r="O106" s="1"/>
      <c r="P106" s="1"/>
      <c r="Q106" s="1">
        <v>2.41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v>0.13200000000000001</v>
      </c>
      <c r="AH106" s="1"/>
      <c r="AI106" s="1"/>
      <c r="AJ106" s="1"/>
      <c r="AK106" s="1"/>
      <c r="AL106" s="1"/>
      <c r="AM106" s="1"/>
      <c r="AN106" s="1"/>
      <c r="AO106" s="1"/>
      <c r="AP106" s="1" t="s">
        <v>65</v>
      </c>
      <c r="AQ106" s="1" t="s">
        <v>66</v>
      </c>
      <c r="AR106" s="1" t="s">
        <v>74</v>
      </c>
      <c r="AS106" s="1" t="s">
        <v>75</v>
      </c>
      <c r="AT106" s="1" t="s">
        <v>69</v>
      </c>
      <c r="AU106" s="1">
        <v>5.4000000999999997</v>
      </c>
    </row>
    <row r="107" spans="1:47" x14ac:dyDescent="0.25">
      <c r="A107" s="2" t="s">
        <v>393</v>
      </c>
      <c r="B107" s="1" t="s">
        <v>394</v>
      </c>
      <c r="C107" s="1" t="s">
        <v>386</v>
      </c>
      <c r="D107" s="1" t="s">
        <v>387</v>
      </c>
      <c r="E107" s="1" t="s">
        <v>49</v>
      </c>
      <c r="F107" s="1" t="s">
        <v>1107</v>
      </c>
      <c r="G107" s="1">
        <v>44.898620000000001</v>
      </c>
      <c r="H107" s="1">
        <v>-93.332999999999998</v>
      </c>
      <c r="I107" s="1" t="s">
        <v>50</v>
      </c>
      <c r="J107" s="1" t="s">
        <v>395</v>
      </c>
      <c r="K107" s="1"/>
      <c r="L107" s="1">
        <v>2003</v>
      </c>
      <c r="M107" s="1"/>
      <c r="N107" s="1" t="s">
        <v>146</v>
      </c>
      <c r="O107" s="1"/>
      <c r="P107" s="1" t="s">
        <v>63</v>
      </c>
      <c r="Q107" s="1">
        <v>0.5</v>
      </c>
      <c r="R107" s="1"/>
      <c r="S107" s="1"/>
      <c r="T107" s="1"/>
      <c r="U107" s="1"/>
      <c r="V107" s="1"/>
      <c r="W107" s="1"/>
      <c r="X107" s="1"/>
      <c r="Y107" s="1">
        <v>7</v>
      </c>
      <c r="Z107" s="1"/>
      <c r="AA107" s="1"/>
      <c r="AB107" s="1">
        <v>297</v>
      </c>
      <c r="AC107" s="1"/>
      <c r="AD107" s="1" t="s">
        <v>83</v>
      </c>
      <c r="AE107" s="1"/>
      <c r="AF107" s="1">
        <v>2.4245859078797938E-2</v>
      </c>
      <c r="AG107" s="1">
        <v>0.11430507683727685</v>
      </c>
      <c r="AH107" s="1"/>
      <c r="AI107" s="1"/>
      <c r="AJ107" s="1"/>
      <c r="AK107" s="1"/>
      <c r="AL107" s="1"/>
      <c r="AM107" s="1"/>
      <c r="AN107" s="1"/>
      <c r="AO107" s="1"/>
      <c r="AP107" s="1" t="s">
        <v>65</v>
      </c>
      <c r="AQ107" s="1" t="s">
        <v>66</v>
      </c>
      <c r="AR107" s="1" t="s">
        <v>74</v>
      </c>
      <c r="AS107" s="1" t="s">
        <v>75</v>
      </c>
      <c r="AT107" s="1" t="s">
        <v>69</v>
      </c>
      <c r="AU107" s="1">
        <v>4.4000000999999997</v>
      </c>
    </row>
    <row r="108" spans="1:47" x14ac:dyDescent="0.25">
      <c r="A108" s="2" t="s">
        <v>396</v>
      </c>
      <c r="B108" s="1" t="s">
        <v>397</v>
      </c>
      <c r="C108" s="1" t="s">
        <v>386</v>
      </c>
      <c r="D108" s="1" t="s">
        <v>387</v>
      </c>
      <c r="E108" s="1" t="s">
        <v>49</v>
      </c>
      <c r="F108" s="1" t="s">
        <v>1107</v>
      </c>
      <c r="G108" s="1">
        <v>44.897790000000001</v>
      </c>
      <c r="H108" s="1">
        <v>-93.333600000000004</v>
      </c>
      <c r="I108" s="1" t="s">
        <v>50</v>
      </c>
      <c r="J108" s="1" t="s">
        <v>395</v>
      </c>
      <c r="K108" s="1"/>
      <c r="L108" s="1">
        <v>2003</v>
      </c>
      <c r="M108" s="1"/>
      <c r="N108" s="1" t="s">
        <v>146</v>
      </c>
      <c r="O108" s="1"/>
      <c r="P108" s="1" t="s">
        <v>63</v>
      </c>
      <c r="Q108" s="1">
        <v>0.5</v>
      </c>
      <c r="R108" s="1"/>
      <c r="S108" s="1"/>
      <c r="T108" s="1"/>
      <c r="U108" s="1"/>
      <c r="V108" s="1"/>
      <c r="W108" s="1"/>
      <c r="X108" s="1"/>
      <c r="Y108" s="1">
        <v>6</v>
      </c>
      <c r="Z108" s="1"/>
      <c r="AA108" s="1"/>
      <c r="AB108" s="1"/>
      <c r="AC108" s="1"/>
      <c r="AD108" s="1" t="s">
        <v>83</v>
      </c>
      <c r="AE108" s="1"/>
      <c r="AF108" s="1">
        <v>1.1331395554364467E-2</v>
      </c>
      <c r="AG108" s="1">
        <v>6.4805872945336698E-2</v>
      </c>
      <c r="AH108" s="1"/>
      <c r="AI108" s="1"/>
      <c r="AJ108" s="1"/>
      <c r="AK108" s="1"/>
      <c r="AL108" s="1"/>
      <c r="AM108" s="1"/>
      <c r="AN108" s="1"/>
      <c r="AO108" s="1"/>
      <c r="AP108" s="1" t="s">
        <v>294</v>
      </c>
      <c r="AQ108" s="1" t="s">
        <v>295</v>
      </c>
      <c r="AR108" s="1" t="s">
        <v>74</v>
      </c>
      <c r="AS108" s="1" t="s">
        <v>75</v>
      </c>
      <c r="AT108" s="1" t="s">
        <v>296</v>
      </c>
      <c r="AU108" s="1">
        <v>4.3000002000000004</v>
      </c>
    </row>
    <row r="109" spans="1:47" x14ac:dyDescent="0.25">
      <c r="A109" s="2" t="s">
        <v>398</v>
      </c>
      <c r="B109" s="1" t="s">
        <v>399</v>
      </c>
      <c r="C109" s="1" t="s">
        <v>386</v>
      </c>
      <c r="D109" s="1" t="s">
        <v>387</v>
      </c>
      <c r="E109" s="1" t="s">
        <v>49</v>
      </c>
      <c r="F109" s="1" t="s">
        <v>1107</v>
      </c>
      <c r="G109" s="1">
        <v>44.896861111111107</v>
      </c>
      <c r="H109" s="1">
        <v>93.333974999999995</v>
      </c>
      <c r="I109" s="1" t="s">
        <v>50</v>
      </c>
      <c r="J109" s="1" t="s">
        <v>395</v>
      </c>
      <c r="K109" s="1"/>
      <c r="L109" s="1">
        <v>2003</v>
      </c>
      <c r="M109" s="1"/>
      <c r="N109" s="1" t="s">
        <v>400</v>
      </c>
      <c r="O109" s="1" t="s">
        <v>401</v>
      </c>
      <c r="P109" s="1"/>
      <c r="Q109" s="1">
        <v>0.6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>
        <v>297</v>
      </c>
      <c r="AC109" s="1"/>
      <c r="AD109" s="1" t="s">
        <v>402</v>
      </c>
      <c r="AE109" s="1"/>
      <c r="AF109" s="1">
        <v>8</v>
      </c>
      <c r="AG109" s="1"/>
      <c r="AH109" s="1"/>
      <c r="AI109" s="1"/>
      <c r="AJ109" s="1"/>
      <c r="AK109" s="1"/>
      <c r="AL109" s="1"/>
      <c r="AM109" s="1"/>
      <c r="AN109" s="1"/>
      <c r="AO109" s="1"/>
      <c r="AP109" s="1" t="s">
        <v>294</v>
      </c>
      <c r="AQ109" s="1" t="s">
        <v>295</v>
      </c>
      <c r="AR109" s="1" t="s">
        <v>74</v>
      </c>
      <c r="AS109" s="1" t="s">
        <v>75</v>
      </c>
      <c r="AT109" s="1" t="s">
        <v>296</v>
      </c>
      <c r="AU109" s="1"/>
    </row>
    <row r="110" spans="1:47" x14ac:dyDescent="0.25">
      <c r="A110" s="2" t="s">
        <v>403</v>
      </c>
      <c r="B110" s="1" t="s">
        <v>404</v>
      </c>
      <c r="C110" s="1" t="s">
        <v>386</v>
      </c>
      <c r="D110" s="1" t="s">
        <v>387</v>
      </c>
      <c r="E110" s="1" t="s">
        <v>405</v>
      </c>
      <c r="F110" s="1" t="s">
        <v>1107</v>
      </c>
      <c r="G110" s="1">
        <v>44.885367000000002</v>
      </c>
      <c r="H110" s="1">
        <v>-93.334609999999998</v>
      </c>
      <c r="I110" s="1" t="s">
        <v>406</v>
      </c>
      <c r="J110" s="1" t="s">
        <v>407</v>
      </c>
      <c r="K110" s="1"/>
      <c r="L110" s="1">
        <v>1951</v>
      </c>
      <c r="M110" s="1"/>
      <c r="N110" s="1" t="s">
        <v>62</v>
      </c>
      <c r="O110" s="1"/>
      <c r="P110" s="1"/>
      <c r="Q110" s="1">
        <v>6.3</v>
      </c>
      <c r="R110" s="1"/>
      <c r="S110" s="1"/>
      <c r="T110" s="1"/>
      <c r="U110" s="1"/>
      <c r="V110" s="1"/>
      <c r="W110" s="1"/>
      <c r="X110" s="1"/>
      <c r="Y110" s="1">
        <v>7.8740199999999998</v>
      </c>
      <c r="Z110" s="1"/>
      <c r="AA110" s="1"/>
      <c r="AB110" s="1">
        <v>173</v>
      </c>
      <c r="AC110" s="1">
        <v>49</v>
      </c>
      <c r="AD110" s="1" t="s">
        <v>408</v>
      </c>
      <c r="AE110" s="1"/>
      <c r="AF110" s="1"/>
      <c r="AG110" s="1">
        <v>0.09</v>
      </c>
      <c r="AH110" s="1"/>
      <c r="AI110" s="1"/>
      <c r="AJ110" s="1"/>
      <c r="AK110" s="1"/>
      <c r="AL110" s="1"/>
      <c r="AM110" s="1"/>
      <c r="AN110" s="1"/>
      <c r="AO110" s="1"/>
      <c r="AP110" s="1" t="s">
        <v>65</v>
      </c>
      <c r="AQ110" s="1" t="s">
        <v>66</v>
      </c>
      <c r="AR110" s="1" t="s">
        <v>74</v>
      </c>
      <c r="AS110" s="1" t="s">
        <v>75</v>
      </c>
      <c r="AT110" s="1" t="s">
        <v>69</v>
      </c>
      <c r="AU110" s="1">
        <v>4.4000000999999997</v>
      </c>
    </row>
    <row r="111" spans="1:47" x14ac:dyDescent="0.25">
      <c r="A111" s="2" t="s">
        <v>409</v>
      </c>
      <c r="B111" s="1" t="s">
        <v>410</v>
      </c>
      <c r="C111" s="1" t="s">
        <v>386</v>
      </c>
      <c r="D111" s="1" t="s">
        <v>387</v>
      </c>
      <c r="E111" s="1" t="s">
        <v>411</v>
      </c>
      <c r="F111" s="1" t="s">
        <v>1107</v>
      </c>
      <c r="G111" s="1">
        <v>44.884515</v>
      </c>
      <c r="H111" s="1">
        <v>-93.331187</v>
      </c>
      <c r="I111" s="1" t="s">
        <v>406</v>
      </c>
      <c r="J111" s="1" t="s">
        <v>407</v>
      </c>
      <c r="K111" s="1"/>
      <c r="L111" s="1">
        <v>1951</v>
      </c>
      <c r="M111" s="1"/>
      <c r="N111" s="1" t="s">
        <v>62</v>
      </c>
      <c r="O111" s="1"/>
      <c r="P111" s="1"/>
      <c r="Q111" s="1">
        <v>3.76</v>
      </c>
      <c r="R111" s="1"/>
      <c r="S111" s="1"/>
      <c r="T111" s="1"/>
      <c r="U111" s="1"/>
      <c r="V111" s="1"/>
      <c r="W111" s="1"/>
      <c r="X111" s="1"/>
      <c r="Y111" s="1">
        <v>6.8897599999999999</v>
      </c>
      <c r="Z111" s="1"/>
      <c r="AA111" s="1"/>
      <c r="AB111" s="1">
        <v>222</v>
      </c>
      <c r="AC111" s="1">
        <v>73</v>
      </c>
      <c r="AD111" s="1" t="s">
        <v>408</v>
      </c>
      <c r="AE111" s="1"/>
      <c r="AF111" s="1"/>
      <c r="AG111" s="1">
        <v>0.11</v>
      </c>
      <c r="AH111" s="1"/>
      <c r="AI111" s="1"/>
      <c r="AJ111" s="1"/>
      <c r="AK111" s="1"/>
      <c r="AL111" s="1"/>
      <c r="AM111" s="1"/>
      <c r="AN111" s="1"/>
      <c r="AO111" s="1"/>
      <c r="AP111" s="1" t="s">
        <v>65</v>
      </c>
      <c r="AQ111" s="1" t="s">
        <v>66</v>
      </c>
      <c r="AR111" s="1" t="s">
        <v>74</v>
      </c>
      <c r="AS111" s="1" t="s">
        <v>75</v>
      </c>
      <c r="AT111" s="1" t="s">
        <v>69</v>
      </c>
      <c r="AU111" s="1">
        <v>5.3000002000000004</v>
      </c>
    </row>
    <row r="112" spans="1:47" x14ac:dyDescent="0.25">
      <c r="A112" s="2" t="s">
        <v>412</v>
      </c>
      <c r="B112" s="1">
        <v>119</v>
      </c>
      <c r="C112" s="1" t="s">
        <v>413</v>
      </c>
      <c r="D112" s="1" t="s">
        <v>414</v>
      </c>
      <c r="E112" s="1"/>
      <c r="F112" s="1" t="s">
        <v>1107</v>
      </c>
      <c r="G112" s="1">
        <v>44.989480555555552</v>
      </c>
      <c r="H112" s="1">
        <v>-93.166161111111109</v>
      </c>
      <c r="I112" s="1" t="s">
        <v>388</v>
      </c>
      <c r="J112" s="1" t="s">
        <v>415</v>
      </c>
      <c r="K112" s="1"/>
      <c r="L112" s="1"/>
      <c r="M112" s="1"/>
      <c r="N112" s="1"/>
      <c r="O112" s="1"/>
      <c r="P112" s="1"/>
      <c r="Q112" s="1">
        <v>0.250533968632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 t="s">
        <v>416</v>
      </c>
      <c r="AE112" s="1"/>
      <c r="AF112" s="1"/>
      <c r="AG112" s="1">
        <v>9.6343222064185177E-2</v>
      </c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x14ac:dyDescent="0.25">
      <c r="A113" s="2" t="s">
        <v>417</v>
      </c>
      <c r="B113" s="1" t="s">
        <v>418</v>
      </c>
      <c r="C113" s="1" t="s">
        <v>413</v>
      </c>
      <c r="D113" s="1" t="s">
        <v>419</v>
      </c>
      <c r="E113" s="1" t="s">
        <v>49</v>
      </c>
      <c r="F113" s="1" t="s">
        <v>1107</v>
      </c>
      <c r="G113" s="1">
        <v>44.978519444444444</v>
      </c>
      <c r="H113" s="1">
        <v>93.18138888888889</v>
      </c>
      <c r="I113" s="1" t="s">
        <v>388</v>
      </c>
      <c r="J113" s="1" t="s">
        <v>420</v>
      </c>
      <c r="K113" s="1"/>
      <c r="L113" s="1">
        <v>2005</v>
      </c>
      <c r="M113" s="1"/>
      <c r="N113" s="1"/>
      <c r="O113" s="1"/>
      <c r="P113" s="1" t="s">
        <v>421</v>
      </c>
      <c r="Q113" s="1">
        <v>0.4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 t="s">
        <v>65</v>
      </c>
      <c r="AQ113" s="1" t="s">
        <v>66</v>
      </c>
      <c r="AR113" s="1" t="s">
        <v>74</v>
      </c>
      <c r="AS113" s="1" t="s">
        <v>75</v>
      </c>
      <c r="AT113" s="1" t="s">
        <v>69</v>
      </c>
      <c r="AU113" s="1">
        <v>4.4000000999999997</v>
      </c>
    </row>
    <row r="114" spans="1:47" x14ac:dyDescent="0.25">
      <c r="A114" s="2" t="s">
        <v>422</v>
      </c>
      <c r="B114" s="1" t="s">
        <v>423</v>
      </c>
      <c r="C114" s="1" t="s">
        <v>413</v>
      </c>
      <c r="D114" s="1" t="s">
        <v>419</v>
      </c>
      <c r="E114" s="1" t="s">
        <v>49</v>
      </c>
      <c r="F114" s="1" t="s">
        <v>1107</v>
      </c>
      <c r="G114" s="1">
        <v>44.99003888888889</v>
      </c>
      <c r="H114" s="1">
        <v>93.198461111111115</v>
      </c>
      <c r="I114" s="1" t="s">
        <v>388</v>
      </c>
      <c r="J114" s="1" t="s">
        <v>424</v>
      </c>
      <c r="K114" s="1"/>
      <c r="L114" s="1"/>
      <c r="M114" s="1"/>
      <c r="N114" s="1"/>
      <c r="O114" s="1"/>
      <c r="P114" s="1"/>
      <c r="Q114" s="1">
        <v>0.23</v>
      </c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v>0.33100000000000002</v>
      </c>
      <c r="AH114" s="1"/>
      <c r="AI114" s="1"/>
      <c r="AJ114" s="1"/>
      <c r="AK114" s="1"/>
      <c r="AL114" s="1"/>
      <c r="AM114" s="1"/>
      <c r="AN114" s="1"/>
      <c r="AO114" s="1"/>
      <c r="AP114" s="1" t="s">
        <v>65</v>
      </c>
      <c r="AQ114" s="1" t="s">
        <v>66</v>
      </c>
      <c r="AR114" s="1" t="s">
        <v>74</v>
      </c>
      <c r="AS114" s="1" t="s">
        <v>75</v>
      </c>
      <c r="AT114" s="1" t="s">
        <v>69</v>
      </c>
      <c r="AU114" s="1">
        <v>4.4000000999999997</v>
      </c>
    </row>
    <row r="115" spans="1:47" x14ac:dyDescent="0.25">
      <c r="A115" s="2" t="s">
        <v>425</v>
      </c>
      <c r="B115" s="1" t="s">
        <v>426</v>
      </c>
      <c r="C115" s="1" t="s">
        <v>427</v>
      </c>
      <c r="D115" s="1" t="s">
        <v>414</v>
      </c>
      <c r="E115" s="1" t="s">
        <v>49</v>
      </c>
      <c r="F115" s="1" t="s">
        <v>1107</v>
      </c>
      <c r="G115" s="1">
        <v>44.999436111111109</v>
      </c>
      <c r="H115" s="1">
        <v>93.188094444444445</v>
      </c>
      <c r="I115" s="1" t="s">
        <v>388</v>
      </c>
      <c r="J115" s="1" t="s">
        <v>389</v>
      </c>
      <c r="K115" s="1"/>
      <c r="L115" s="1"/>
      <c r="M115" s="1"/>
      <c r="N115" s="1"/>
      <c r="O115" s="1"/>
      <c r="P115" s="1"/>
      <c r="Q115" s="1">
        <v>2.2599999999999998</v>
      </c>
      <c r="R115" s="1"/>
      <c r="S115" s="1"/>
      <c r="T115" s="1"/>
      <c r="U115" s="1"/>
      <c r="V115" s="1"/>
      <c r="W115" s="1"/>
      <c r="X115" s="1">
        <v>3.664408285714277</v>
      </c>
      <c r="Y115" s="1">
        <v>4.98712</v>
      </c>
      <c r="Z115" s="1"/>
      <c r="AA115" s="1"/>
      <c r="AB115" s="1">
        <v>16.399999999999999</v>
      </c>
      <c r="AC115" s="1"/>
      <c r="AD115" s="1"/>
      <c r="AE115" s="1"/>
      <c r="AF115" s="1"/>
      <c r="AG115" s="1">
        <v>0.153</v>
      </c>
      <c r="AH115" s="1"/>
      <c r="AI115" s="1"/>
      <c r="AJ115" s="1"/>
      <c r="AK115" s="1"/>
      <c r="AL115" s="1"/>
      <c r="AM115" s="1"/>
      <c r="AN115" s="1"/>
      <c r="AO115" s="1"/>
      <c r="AP115" s="1" t="s">
        <v>65</v>
      </c>
      <c r="AQ115" s="1" t="s">
        <v>66</v>
      </c>
      <c r="AR115" s="1" t="s">
        <v>74</v>
      </c>
      <c r="AS115" s="1" t="s">
        <v>75</v>
      </c>
      <c r="AT115" s="1" t="s">
        <v>69</v>
      </c>
      <c r="AU115" s="1">
        <v>4.4000000999999997</v>
      </c>
    </row>
    <row r="116" spans="1:47" x14ac:dyDescent="0.25">
      <c r="A116" s="2" t="s">
        <v>428</v>
      </c>
      <c r="B116" s="1" t="s">
        <v>429</v>
      </c>
      <c r="C116" s="1" t="s">
        <v>413</v>
      </c>
      <c r="D116" s="1" t="s">
        <v>414</v>
      </c>
      <c r="E116" s="1" t="s">
        <v>49</v>
      </c>
      <c r="F116" s="1" t="s">
        <v>1107</v>
      </c>
      <c r="G116" s="1">
        <v>44.996852777777782</v>
      </c>
      <c r="H116" s="1">
        <v>93.186641666666674</v>
      </c>
      <c r="I116" s="1" t="s">
        <v>388</v>
      </c>
      <c r="J116" s="1" t="s">
        <v>389</v>
      </c>
      <c r="K116" s="1"/>
      <c r="L116" s="1">
        <v>1997</v>
      </c>
      <c r="M116" s="1"/>
      <c r="N116" s="1"/>
      <c r="O116" s="1"/>
      <c r="P116" s="1"/>
      <c r="Q116" s="1">
        <v>0.36</v>
      </c>
      <c r="R116" s="1"/>
      <c r="S116" s="1"/>
      <c r="T116" s="1"/>
      <c r="U116" s="1"/>
      <c r="V116" s="1"/>
      <c r="W116" s="1"/>
      <c r="X116" s="1">
        <v>3.5557837500000002</v>
      </c>
      <c r="Y116" s="1">
        <v>5.5777000000000001</v>
      </c>
      <c r="Z116" s="1"/>
      <c r="AA116" s="1"/>
      <c r="AB116" s="1"/>
      <c r="AC116" s="1"/>
      <c r="AD116" s="1"/>
      <c r="AE116" s="1"/>
      <c r="AF116" s="1"/>
      <c r="AG116" s="1">
        <v>0.161</v>
      </c>
      <c r="AH116" s="1"/>
      <c r="AI116" s="1"/>
      <c r="AJ116" s="1"/>
      <c r="AK116" s="1"/>
      <c r="AL116" s="1"/>
      <c r="AM116" s="1"/>
      <c r="AN116" s="1"/>
      <c r="AO116" s="1"/>
      <c r="AP116" s="1" t="s">
        <v>65</v>
      </c>
      <c r="AQ116" s="1" t="s">
        <v>66</v>
      </c>
      <c r="AR116" s="1" t="s">
        <v>74</v>
      </c>
      <c r="AS116" s="1" t="s">
        <v>75</v>
      </c>
      <c r="AT116" s="1" t="s">
        <v>69</v>
      </c>
      <c r="AU116" s="1">
        <v>4.3000002000000004</v>
      </c>
    </row>
    <row r="117" spans="1:47" x14ac:dyDescent="0.25">
      <c r="A117" s="2" t="s">
        <v>430</v>
      </c>
      <c r="B117" s="1" t="s">
        <v>431</v>
      </c>
      <c r="C117" s="1" t="s">
        <v>413</v>
      </c>
      <c r="D117" s="1" t="s">
        <v>414</v>
      </c>
      <c r="E117" s="1" t="s">
        <v>49</v>
      </c>
      <c r="F117" s="1" t="s">
        <v>1107</v>
      </c>
      <c r="G117" s="1">
        <v>44.990755555555559</v>
      </c>
      <c r="H117" s="1">
        <v>93.188522222222232</v>
      </c>
      <c r="I117" s="1" t="s">
        <v>388</v>
      </c>
      <c r="J117" s="1" t="s">
        <v>389</v>
      </c>
      <c r="K117" s="1"/>
      <c r="L117" s="1">
        <v>2018</v>
      </c>
      <c r="M117" s="1"/>
      <c r="N117" s="1"/>
      <c r="O117" s="1"/>
      <c r="P117" s="1"/>
      <c r="Q117" s="1">
        <v>0.1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>
        <v>6.6000000000000003E-2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x14ac:dyDescent="0.25">
      <c r="A118" s="2" t="s">
        <v>432</v>
      </c>
      <c r="B118" s="1" t="s">
        <v>433</v>
      </c>
      <c r="C118" s="1"/>
      <c r="D118" s="1" t="s">
        <v>434</v>
      </c>
      <c r="E118" s="1" t="s">
        <v>49</v>
      </c>
      <c r="F118" s="1" t="s">
        <v>1107</v>
      </c>
      <c r="G118" s="1"/>
      <c r="H118" s="1"/>
      <c r="I118" s="1" t="s">
        <v>50</v>
      </c>
      <c r="J118" s="1" t="s">
        <v>51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 t="s">
        <v>83</v>
      </c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x14ac:dyDescent="0.25">
      <c r="A119" s="2" t="s">
        <v>435</v>
      </c>
      <c r="B119" s="1" t="s">
        <v>436</v>
      </c>
      <c r="C119" s="1" t="s">
        <v>386</v>
      </c>
      <c r="D119" s="1" t="s">
        <v>437</v>
      </c>
      <c r="E119" s="1" t="s">
        <v>49</v>
      </c>
      <c r="F119" s="1" t="s">
        <v>1107</v>
      </c>
      <c r="G119" s="1">
        <v>44.968858333333337</v>
      </c>
      <c r="H119" s="1">
        <v>93.332161111111105</v>
      </c>
      <c r="I119" s="1" t="s">
        <v>388</v>
      </c>
      <c r="J119" s="1" t="s">
        <v>389</v>
      </c>
      <c r="K119" s="1"/>
      <c r="L119" s="1"/>
      <c r="M119" s="1"/>
      <c r="N119" s="1" t="s">
        <v>438</v>
      </c>
      <c r="O119" s="1"/>
      <c r="P119" s="1"/>
      <c r="Q119" s="1">
        <v>0.44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>
        <v>0.14199999999999999</v>
      </c>
      <c r="AH119" s="1"/>
      <c r="AI119" s="1"/>
      <c r="AJ119" s="1"/>
      <c r="AK119" s="1"/>
      <c r="AL119" s="1"/>
      <c r="AM119" s="1"/>
      <c r="AN119" s="1"/>
      <c r="AO119" s="1"/>
      <c r="AP119" s="1" t="s">
        <v>65</v>
      </c>
      <c r="AQ119" s="1" t="s">
        <v>66</v>
      </c>
      <c r="AR119" s="1" t="s">
        <v>74</v>
      </c>
      <c r="AS119" s="1" t="s">
        <v>75</v>
      </c>
      <c r="AT119" s="1" t="s">
        <v>69</v>
      </c>
      <c r="AU119" s="1">
        <v>4.4000000999999997</v>
      </c>
    </row>
    <row r="120" spans="1:47" x14ac:dyDescent="0.25">
      <c r="A120" s="2" t="s">
        <v>439</v>
      </c>
      <c r="B120" s="1" t="s">
        <v>440</v>
      </c>
      <c r="C120" s="1"/>
      <c r="D120" s="1" t="s">
        <v>441</v>
      </c>
      <c r="E120" s="1" t="s">
        <v>49</v>
      </c>
      <c r="F120" s="1" t="s">
        <v>1107</v>
      </c>
      <c r="G120" s="1"/>
      <c r="H120" s="1"/>
      <c r="I120" s="1" t="s">
        <v>50</v>
      </c>
      <c r="J120" s="1" t="s">
        <v>51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 t="s">
        <v>83</v>
      </c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x14ac:dyDescent="0.25">
      <c r="A121" s="2" t="s">
        <v>442</v>
      </c>
      <c r="B121" s="1" t="s">
        <v>443</v>
      </c>
      <c r="C121" s="1"/>
      <c r="D121" s="1" t="s">
        <v>441</v>
      </c>
      <c r="E121" s="1" t="s">
        <v>49</v>
      </c>
      <c r="F121" s="1" t="s">
        <v>1107</v>
      </c>
      <c r="G121" s="1"/>
      <c r="H121" s="1"/>
      <c r="I121" s="1" t="s">
        <v>50</v>
      </c>
      <c r="J121" s="1" t="s">
        <v>51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 t="s">
        <v>52</v>
      </c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x14ac:dyDescent="0.25">
      <c r="A122" s="2" t="s">
        <v>444</v>
      </c>
      <c r="B122" s="1" t="s">
        <v>445</v>
      </c>
      <c r="C122" s="1"/>
      <c r="D122" s="1" t="s">
        <v>441</v>
      </c>
      <c r="E122" s="1" t="s">
        <v>49</v>
      </c>
      <c r="F122" s="1" t="s">
        <v>1107</v>
      </c>
      <c r="G122" s="1"/>
      <c r="H122" s="1"/>
      <c r="I122" s="1" t="s">
        <v>50</v>
      </c>
      <c r="J122" s="1" t="s">
        <v>51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 t="s">
        <v>255</v>
      </c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x14ac:dyDescent="0.25">
      <c r="A123" s="2" t="s">
        <v>446</v>
      </c>
      <c r="B123" s="1" t="s">
        <v>447</v>
      </c>
      <c r="C123" s="1"/>
      <c r="D123" s="1" t="s">
        <v>441</v>
      </c>
      <c r="E123" s="1" t="s">
        <v>49</v>
      </c>
      <c r="F123" s="1" t="s">
        <v>1107</v>
      </c>
      <c r="G123" s="1"/>
      <c r="H123" s="1"/>
      <c r="I123" s="1" t="s">
        <v>50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 t="s">
        <v>255</v>
      </c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x14ac:dyDescent="0.25">
      <c r="A124" s="2" t="s">
        <v>448</v>
      </c>
      <c r="B124" s="1">
        <v>92</v>
      </c>
      <c r="C124" s="1" t="s">
        <v>413</v>
      </c>
      <c r="D124" s="1" t="s">
        <v>449</v>
      </c>
      <c r="E124" s="1"/>
      <c r="F124" s="1" t="s">
        <v>1107</v>
      </c>
      <c r="G124" s="1">
        <v>44.99586</v>
      </c>
      <c r="H124" s="1">
        <v>-93.104854000000003</v>
      </c>
      <c r="I124" s="1" t="s">
        <v>388</v>
      </c>
      <c r="J124" s="1" t="s">
        <v>415</v>
      </c>
      <c r="K124" s="1"/>
      <c r="L124" s="1"/>
      <c r="M124" s="1"/>
      <c r="N124" s="1"/>
      <c r="O124" s="1"/>
      <c r="P124" s="1"/>
      <c r="Q124" s="1">
        <v>0.18854139230799999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v>0.38465210987964987</v>
      </c>
      <c r="AH124" s="1"/>
      <c r="AI124" s="1"/>
      <c r="AJ124" s="1"/>
      <c r="AK124" s="1"/>
      <c r="AL124" s="1"/>
      <c r="AM124" s="1"/>
      <c r="AN124" s="1"/>
      <c r="AO124" s="1"/>
      <c r="AP124" s="1" t="s">
        <v>65</v>
      </c>
      <c r="AQ124" s="1" t="s">
        <v>66</v>
      </c>
      <c r="AR124" s="1" t="s">
        <v>74</v>
      </c>
      <c r="AS124" s="1" t="s">
        <v>75</v>
      </c>
      <c r="AT124" s="1" t="s">
        <v>69</v>
      </c>
      <c r="AU124" s="1"/>
    </row>
    <row r="125" spans="1:47" x14ac:dyDescent="0.25">
      <c r="A125" s="2" t="s">
        <v>450</v>
      </c>
      <c r="B125" s="1">
        <v>94</v>
      </c>
      <c r="C125" s="1" t="s">
        <v>413</v>
      </c>
      <c r="D125" s="1" t="s">
        <v>449</v>
      </c>
      <c r="E125" s="1"/>
      <c r="F125" s="1" t="s">
        <v>1107</v>
      </c>
      <c r="G125" s="1">
        <v>44.994722222222222</v>
      </c>
      <c r="H125" s="1">
        <v>-93.104197222222226</v>
      </c>
      <c r="I125" s="1" t="s">
        <v>388</v>
      </c>
      <c r="J125" s="1" t="s">
        <v>415</v>
      </c>
      <c r="K125" s="1"/>
      <c r="L125" s="1"/>
      <c r="M125" s="1"/>
      <c r="N125" s="1"/>
      <c r="O125" s="1"/>
      <c r="P125" s="1"/>
      <c r="Q125" s="1">
        <v>0.24568972411199999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 t="s">
        <v>451</v>
      </c>
      <c r="AE125" s="1"/>
      <c r="AF125" s="1"/>
      <c r="AG125" s="1">
        <v>3.2754034749195263E-2</v>
      </c>
      <c r="AH125" s="1"/>
      <c r="AI125" s="1"/>
      <c r="AJ125" s="1"/>
      <c r="AK125" s="1"/>
      <c r="AL125" s="1"/>
      <c r="AM125" s="1"/>
      <c r="AN125" s="1"/>
      <c r="AO125" s="1"/>
      <c r="AP125" s="1" t="s">
        <v>65</v>
      </c>
      <c r="AQ125" s="1" t="s">
        <v>66</v>
      </c>
      <c r="AR125" s="1" t="s">
        <v>74</v>
      </c>
      <c r="AS125" s="1" t="s">
        <v>75</v>
      </c>
      <c r="AT125" s="1" t="s">
        <v>69</v>
      </c>
      <c r="AU125" s="1"/>
    </row>
    <row r="126" spans="1:47" x14ac:dyDescent="0.25">
      <c r="A126" s="2" t="s">
        <v>452</v>
      </c>
      <c r="B126" s="1">
        <v>111</v>
      </c>
      <c r="C126" s="1" t="s">
        <v>413</v>
      </c>
      <c r="D126" s="1" t="s">
        <v>449</v>
      </c>
      <c r="E126" s="1"/>
      <c r="F126" s="1" t="s">
        <v>1107</v>
      </c>
      <c r="G126" s="1">
        <v>45.003700000000002</v>
      </c>
      <c r="H126" s="1">
        <v>-93.101147222222224</v>
      </c>
      <c r="I126" s="1" t="s">
        <v>388</v>
      </c>
      <c r="J126" s="1" t="s">
        <v>415</v>
      </c>
      <c r="K126" s="1"/>
      <c r="L126" s="1"/>
      <c r="M126" s="1"/>
      <c r="N126" s="1"/>
      <c r="O126" s="1"/>
      <c r="P126" s="1"/>
      <c r="Q126" s="1">
        <v>1.7775749731899999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 t="s">
        <v>453</v>
      </c>
      <c r="AE126" s="1"/>
      <c r="AF126" s="1"/>
      <c r="AG126" s="1">
        <v>0.27224906628161921</v>
      </c>
      <c r="AH126" s="1"/>
      <c r="AI126" s="1"/>
      <c r="AJ126" s="1"/>
      <c r="AK126" s="1"/>
      <c r="AL126" s="1"/>
      <c r="AM126" s="1"/>
      <c r="AN126" s="1"/>
      <c r="AO126" s="1"/>
      <c r="AP126" s="1" t="s">
        <v>65</v>
      </c>
      <c r="AQ126" s="1" t="s">
        <v>66</v>
      </c>
      <c r="AR126" s="1" t="s">
        <v>67</v>
      </c>
      <c r="AS126" s="1" t="s">
        <v>68</v>
      </c>
      <c r="AT126" s="1" t="s">
        <v>69</v>
      </c>
      <c r="AU126" s="1"/>
    </row>
    <row r="127" spans="1:47" x14ac:dyDescent="0.25">
      <c r="A127" s="2" t="s">
        <v>454</v>
      </c>
      <c r="B127" s="1">
        <v>132</v>
      </c>
      <c r="C127" s="1" t="s">
        <v>413</v>
      </c>
      <c r="D127" s="1" t="s">
        <v>449</v>
      </c>
      <c r="E127" s="1"/>
      <c r="F127" s="1" t="s">
        <v>1107</v>
      </c>
      <c r="G127" s="1">
        <v>44.992238888888892</v>
      </c>
      <c r="H127" s="1">
        <v>-93.097413888888894</v>
      </c>
      <c r="I127" s="1" t="s">
        <v>388</v>
      </c>
      <c r="J127" s="1" t="s">
        <v>415</v>
      </c>
      <c r="K127" s="1"/>
      <c r="L127" s="1"/>
      <c r="M127" s="1"/>
      <c r="N127" s="1"/>
      <c r="O127" s="1"/>
      <c r="P127" s="1"/>
      <c r="Q127" s="1">
        <v>7.2708635413400002E-2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 t="s">
        <v>455</v>
      </c>
      <c r="AE127" s="1"/>
      <c r="AF127" s="1"/>
      <c r="AG127" s="1">
        <v>0.36292410085757298</v>
      </c>
      <c r="AH127" s="1"/>
      <c r="AI127" s="1"/>
      <c r="AJ127" s="1"/>
      <c r="AK127" s="1"/>
      <c r="AL127" s="1"/>
      <c r="AM127" s="1"/>
      <c r="AN127" s="1"/>
      <c r="AO127" s="1"/>
      <c r="AP127" s="1" t="s">
        <v>65</v>
      </c>
      <c r="AQ127" s="1" t="s">
        <v>66</v>
      </c>
      <c r="AR127" s="1" t="s">
        <v>74</v>
      </c>
      <c r="AS127" s="1" t="s">
        <v>75</v>
      </c>
      <c r="AT127" s="1" t="s">
        <v>69</v>
      </c>
      <c r="AU127" s="1"/>
    </row>
    <row r="128" spans="1:47" x14ac:dyDescent="0.25">
      <c r="A128" s="2" t="s">
        <v>456</v>
      </c>
      <c r="B128" s="1" t="s">
        <v>457</v>
      </c>
      <c r="C128" s="1" t="s">
        <v>458</v>
      </c>
      <c r="D128" s="1" t="s">
        <v>449</v>
      </c>
      <c r="E128" s="1" t="s">
        <v>49</v>
      </c>
      <c r="F128" s="1" t="s">
        <v>1107</v>
      </c>
      <c r="G128" s="1">
        <v>44.999897222222224</v>
      </c>
      <c r="H128" s="1">
        <v>93.083611111111111</v>
      </c>
      <c r="I128" s="1" t="s">
        <v>388</v>
      </c>
      <c r="J128" s="1" t="s">
        <v>389</v>
      </c>
      <c r="K128" s="1"/>
      <c r="L128" s="1"/>
      <c r="M128" s="1"/>
      <c r="N128" s="1"/>
      <c r="O128" s="1"/>
      <c r="P128" s="1"/>
      <c r="Q128" s="1">
        <v>1.54</v>
      </c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>
        <v>0.127</v>
      </c>
      <c r="AH128" s="1"/>
      <c r="AI128" s="1"/>
      <c r="AJ128" s="1"/>
      <c r="AK128" s="1"/>
      <c r="AL128" s="1"/>
      <c r="AM128" s="1"/>
      <c r="AN128" s="1"/>
      <c r="AO128" s="1"/>
      <c r="AP128" s="1" t="s">
        <v>65</v>
      </c>
      <c r="AQ128" s="1" t="s">
        <v>66</v>
      </c>
      <c r="AR128" s="1" t="s">
        <v>74</v>
      </c>
      <c r="AS128" s="1" t="s">
        <v>75</v>
      </c>
      <c r="AT128" s="1" t="s">
        <v>69</v>
      </c>
      <c r="AU128" s="1">
        <v>4.4000000999999997</v>
      </c>
    </row>
    <row r="129" spans="1:47" x14ac:dyDescent="0.25">
      <c r="A129" s="2" t="s">
        <v>459</v>
      </c>
      <c r="B129" s="1" t="s">
        <v>460</v>
      </c>
      <c r="C129" s="1" t="s">
        <v>413</v>
      </c>
      <c r="D129" s="1" t="s">
        <v>449</v>
      </c>
      <c r="E129" s="1" t="s">
        <v>49</v>
      </c>
      <c r="F129" s="1" t="s">
        <v>1107</v>
      </c>
      <c r="G129" s="1">
        <v>4.0012833333333333</v>
      </c>
      <c r="H129" s="1">
        <v>93.090919444444438</v>
      </c>
      <c r="I129" s="1" t="s">
        <v>388</v>
      </c>
      <c r="J129" s="1" t="s">
        <v>415</v>
      </c>
      <c r="K129" s="1"/>
      <c r="L129" s="1"/>
      <c r="M129" s="1"/>
      <c r="N129" s="1"/>
      <c r="O129" s="1"/>
      <c r="P129" s="1"/>
      <c r="Q129" s="1">
        <v>0.38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>
        <v>4.9457187362029663E-2</v>
      </c>
      <c r="AH129" s="1"/>
      <c r="AI129" s="1"/>
      <c r="AJ129" s="1"/>
      <c r="AK129" s="1"/>
      <c r="AL129" s="1"/>
      <c r="AM129" s="1"/>
      <c r="AN129" s="1"/>
      <c r="AO129" s="1"/>
      <c r="AP129" s="1" t="s">
        <v>65</v>
      </c>
      <c r="AQ129" s="1" t="s">
        <v>66</v>
      </c>
      <c r="AR129" s="1" t="s">
        <v>74</v>
      </c>
      <c r="AS129" s="1" t="s">
        <v>75</v>
      </c>
      <c r="AT129" s="1" t="s">
        <v>69</v>
      </c>
      <c r="AU129" s="1">
        <v>4.4000000999999997</v>
      </c>
    </row>
    <row r="130" spans="1:47" x14ac:dyDescent="0.25">
      <c r="A130" s="2" t="s">
        <v>461</v>
      </c>
      <c r="B130" s="1" t="s">
        <v>462</v>
      </c>
      <c r="C130" s="1" t="s">
        <v>413</v>
      </c>
      <c r="D130" s="1" t="s">
        <v>449</v>
      </c>
      <c r="E130" s="1" t="s">
        <v>49</v>
      </c>
      <c r="F130" s="1" t="s">
        <v>1107</v>
      </c>
      <c r="G130" s="1">
        <v>4.0031388888888886</v>
      </c>
      <c r="H130" s="1">
        <v>93.09045555555555</v>
      </c>
      <c r="I130" s="1" t="s">
        <v>388</v>
      </c>
      <c r="J130" s="1" t="s">
        <v>415</v>
      </c>
      <c r="K130" s="1"/>
      <c r="L130" s="1"/>
      <c r="M130" s="1"/>
      <c r="N130" s="1"/>
      <c r="O130" s="1"/>
      <c r="P130" s="1"/>
      <c r="Q130" s="1">
        <v>0.46</v>
      </c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>
        <v>5.8812729882275129E-2</v>
      </c>
      <c r="AH130" s="1"/>
      <c r="AI130" s="1"/>
      <c r="AJ130" s="1"/>
      <c r="AK130" s="1"/>
      <c r="AL130" s="1"/>
      <c r="AM130" s="1"/>
      <c r="AN130" s="1"/>
      <c r="AO130" s="1"/>
      <c r="AP130" s="1" t="s">
        <v>65</v>
      </c>
      <c r="AQ130" s="1" t="s">
        <v>66</v>
      </c>
      <c r="AR130" s="1" t="s">
        <v>74</v>
      </c>
      <c r="AS130" s="1" t="s">
        <v>75</v>
      </c>
      <c r="AT130" s="1" t="s">
        <v>69</v>
      </c>
      <c r="AU130" s="1">
        <v>4.4000000999999997</v>
      </c>
    </row>
    <row r="131" spans="1:47" x14ac:dyDescent="0.25">
      <c r="A131" s="2" t="s">
        <v>463</v>
      </c>
      <c r="B131" s="1" t="s">
        <v>464</v>
      </c>
      <c r="C131" s="1" t="s">
        <v>458</v>
      </c>
      <c r="D131" s="1" t="s">
        <v>449</v>
      </c>
      <c r="E131" s="1" t="s">
        <v>49</v>
      </c>
      <c r="F131" s="1" t="s">
        <v>1107</v>
      </c>
      <c r="G131" s="1">
        <v>45.024520000000003</v>
      </c>
      <c r="H131" s="1">
        <v>-93.031999999999996</v>
      </c>
      <c r="I131" s="1" t="s">
        <v>50</v>
      </c>
      <c r="J131" s="1" t="s">
        <v>465</v>
      </c>
      <c r="K131" s="1"/>
      <c r="L131" s="1">
        <v>1968</v>
      </c>
      <c r="M131" s="1"/>
      <c r="N131" s="1" t="s">
        <v>146</v>
      </c>
      <c r="O131" s="1"/>
      <c r="P131" s="1"/>
      <c r="Q131" s="1">
        <v>17.3</v>
      </c>
      <c r="R131" s="1"/>
      <c r="S131" s="1"/>
      <c r="T131" s="1"/>
      <c r="U131" s="1"/>
      <c r="V131" s="1"/>
      <c r="W131" s="1"/>
      <c r="X131" s="1">
        <v>4</v>
      </c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x14ac:dyDescent="0.25">
      <c r="A132" s="2" t="s">
        <v>466</v>
      </c>
      <c r="B132" s="1" t="s">
        <v>467</v>
      </c>
      <c r="C132" s="1" t="s">
        <v>458</v>
      </c>
      <c r="D132" s="1" t="s">
        <v>449</v>
      </c>
      <c r="E132" s="1" t="s">
        <v>49</v>
      </c>
      <c r="F132" s="1" t="s">
        <v>1107</v>
      </c>
      <c r="G132" s="1">
        <v>45.004339999999999</v>
      </c>
      <c r="H132" s="1">
        <v>-93.022900000000007</v>
      </c>
      <c r="I132" s="1" t="s">
        <v>50</v>
      </c>
      <c r="J132" s="1" t="s">
        <v>458</v>
      </c>
      <c r="K132" s="1"/>
      <c r="L132" s="1"/>
      <c r="M132" s="1"/>
      <c r="N132" s="1" t="s">
        <v>62</v>
      </c>
      <c r="O132" s="1">
        <v>2014</v>
      </c>
      <c r="P132" s="1" t="s">
        <v>468</v>
      </c>
      <c r="Q132" s="1">
        <v>3.9</v>
      </c>
      <c r="R132" s="1"/>
      <c r="S132" s="1"/>
      <c r="T132" s="1"/>
      <c r="U132" s="1"/>
      <c r="V132" s="1"/>
      <c r="W132" s="1"/>
      <c r="X132" s="1">
        <v>4</v>
      </c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 t="s">
        <v>65</v>
      </c>
      <c r="AQ132" s="1" t="s">
        <v>66</v>
      </c>
      <c r="AR132" s="1" t="s">
        <v>74</v>
      </c>
      <c r="AS132" s="1" t="s">
        <v>75</v>
      </c>
      <c r="AT132" s="1" t="s">
        <v>69</v>
      </c>
      <c r="AU132" s="1">
        <v>4.4000000999999997</v>
      </c>
    </row>
    <row r="133" spans="1:47" x14ac:dyDescent="0.25">
      <c r="A133" s="2" t="s">
        <v>469</v>
      </c>
      <c r="B133" s="1" t="s">
        <v>470</v>
      </c>
      <c r="C133" s="1" t="s">
        <v>471</v>
      </c>
      <c r="D133" s="1" t="s">
        <v>472</v>
      </c>
      <c r="E133" s="1" t="s">
        <v>49</v>
      </c>
      <c r="F133" s="1" t="s">
        <v>1107</v>
      </c>
      <c r="G133" s="1">
        <v>45.033694444444443</v>
      </c>
      <c r="H133" s="1">
        <v>93.291388888888889</v>
      </c>
      <c r="I133" s="1" t="s">
        <v>388</v>
      </c>
      <c r="J133" s="1" t="s">
        <v>389</v>
      </c>
      <c r="K133" s="1"/>
      <c r="L133" s="1">
        <v>2016</v>
      </c>
      <c r="M133" s="1"/>
      <c r="N133" s="1" t="s">
        <v>146</v>
      </c>
      <c r="O133" s="1"/>
      <c r="P133" s="1"/>
      <c r="Q133" s="1">
        <v>0.26</v>
      </c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 t="s">
        <v>168</v>
      </c>
      <c r="AQ133" s="1" t="s">
        <v>169</v>
      </c>
      <c r="AR133" s="1" t="s">
        <v>67</v>
      </c>
      <c r="AS133" s="1" t="s">
        <v>68</v>
      </c>
      <c r="AT133" s="1" t="s">
        <v>69</v>
      </c>
      <c r="AU133" s="1">
        <v>5.3000002000000004</v>
      </c>
    </row>
    <row r="134" spans="1:47" x14ac:dyDescent="0.25">
      <c r="A134" s="2" t="s">
        <v>473</v>
      </c>
      <c r="B134" s="1" t="s">
        <v>474</v>
      </c>
      <c r="C134" s="1" t="s">
        <v>386</v>
      </c>
      <c r="D134" s="1" t="s">
        <v>472</v>
      </c>
      <c r="E134" s="1" t="s">
        <v>49</v>
      </c>
      <c r="F134" s="1" t="s">
        <v>1107</v>
      </c>
      <c r="G134" s="1">
        <v>44.95568055555556</v>
      </c>
      <c r="H134" s="1">
        <v>93.329386111111106</v>
      </c>
      <c r="I134" s="1" t="s">
        <v>388</v>
      </c>
      <c r="J134" s="1" t="s">
        <v>389</v>
      </c>
      <c r="K134" s="1"/>
      <c r="L134" s="1">
        <v>1997</v>
      </c>
      <c r="M134" s="1"/>
      <c r="N134" s="1" t="s">
        <v>146</v>
      </c>
      <c r="O134" s="1"/>
      <c r="P134" s="1"/>
      <c r="Q134" s="1">
        <v>1.64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>
        <v>8.5000000000000006E-2</v>
      </c>
      <c r="AH134" s="1"/>
      <c r="AI134" s="1"/>
      <c r="AJ134" s="1"/>
      <c r="AK134" s="1"/>
      <c r="AL134" s="1"/>
      <c r="AM134" s="1"/>
      <c r="AN134" s="1"/>
      <c r="AO134" s="1"/>
      <c r="AP134" s="1" t="s">
        <v>65</v>
      </c>
      <c r="AQ134" s="1" t="s">
        <v>66</v>
      </c>
      <c r="AR134" s="1" t="s">
        <v>67</v>
      </c>
      <c r="AS134" s="1" t="s">
        <v>68</v>
      </c>
      <c r="AT134" s="1" t="s">
        <v>69</v>
      </c>
      <c r="AU134" s="1">
        <v>5.0999999000000003</v>
      </c>
    </row>
    <row r="135" spans="1:47" x14ac:dyDescent="0.25">
      <c r="A135" s="2" t="s">
        <v>475</v>
      </c>
      <c r="B135" s="1" t="s">
        <v>476</v>
      </c>
      <c r="C135" s="1" t="s">
        <v>477</v>
      </c>
      <c r="D135" s="1" t="s">
        <v>472</v>
      </c>
      <c r="E135" s="1" t="s">
        <v>49</v>
      </c>
      <c r="F135" s="1" t="s">
        <v>1107</v>
      </c>
      <c r="G135" s="1">
        <v>44.985691666666668</v>
      </c>
      <c r="H135" s="1">
        <v>93.293191666666658</v>
      </c>
      <c r="I135" s="1" t="s">
        <v>388</v>
      </c>
      <c r="J135" s="1" t="s">
        <v>478</v>
      </c>
      <c r="K135" s="1"/>
      <c r="L135" s="1">
        <v>2003</v>
      </c>
      <c r="M135" s="1"/>
      <c r="N135" s="1"/>
      <c r="O135" s="1" t="s">
        <v>479</v>
      </c>
      <c r="P135" s="1"/>
      <c r="Q135" s="1">
        <v>1.9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>
        <v>9.7000000000000003E-2</v>
      </c>
      <c r="AH135" s="1"/>
      <c r="AI135" s="1"/>
      <c r="AJ135" s="1"/>
      <c r="AK135" s="1"/>
      <c r="AL135" s="1"/>
      <c r="AM135" s="1"/>
      <c r="AN135" s="1"/>
      <c r="AO135" s="1"/>
      <c r="AP135" s="1" t="s">
        <v>65</v>
      </c>
      <c r="AQ135" s="1" t="s">
        <v>66</v>
      </c>
      <c r="AR135" s="1" t="s">
        <v>74</v>
      </c>
      <c r="AS135" s="1" t="s">
        <v>75</v>
      </c>
      <c r="AT135" s="1" t="s">
        <v>69</v>
      </c>
      <c r="AU135" s="1">
        <v>4.4000000999999997</v>
      </c>
    </row>
    <row r="136" spans="1:47" x14ac:dyDescent="0.25">
      <c r="A136" s="2" t="s">
        <v>480</v>
      </c>
      <c r="B136" s="1" t="s">
        <v>481</v>
      </c>
      <c r="C136" s="1" t="s">
        <v>477</v>
      </c>
      <c r="D136" s="1" t="s">
        <v>472</v>
      </c>
      <c r="E136" s="1" t="s">
        <v>49</v>
      </c>
      <c r="F136" s="1" t="s">
        <v>1107</v>
      </c>
      <c r="G136" s="1">
        <v>44.992669444444445</v>
      </c>
      <c r="H136" s="1">
        <v>93.236158333333336</v>
      </c>
      <c r="I136" s="1" t="s">
        <v>388</v>
      </c>
      <c r="J136" s="1" t="s">
        <v>478</v>
      </c>
      <c r="K136" s="1"/>
      <c r="L136" s="1">
        <v>2014</v>
      </c>
      <c r="M136" s="1"/>
      <c r="N136" s="1" t="s">
        <v>146</v>
      </c>
      <c r="O136" s="1"/>
      <c r="P136" s="1"/>
      <c r="Q136" s="1">
        <v>0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7.3999999999999996E-2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x14ac:dyDescent="0.25">
      <c r="A137" s="2" t="s">
        <v>482</v>
      </c>
      <c r="B137" s="1" t="s">
        <v>483</v>
      </c>
      <c r="C137" s="1" t="s">
        <v>477</v>
      </c>
      <c r="D137" s="1" t="s">
        <v>472</v>
      </c>
      <c r="E137" s="1" t="s">
        <v>49</v>
      </c>
      <c r="F137" s="1" t="s">
        <v>1107</v>
      </c>
      <c r="G137" s="1">
        <v>44.986605555555556</v>
      </c>
      <c r="H137" s="1">
        <v>93.292497222222224</v>
      </c>
      <c r="I137" s="1" t="s">
        <v>388</v>
      </c>
      <c r="J137" s="1" t="s">
        <v>389</v>
      </c>
      <c r="K137" s="1"/>
      <c r="L137" s="1">
        <v>2004</v>
      </c>
      <c r="M137" s="1"/>
      <c r="N137" s="1"/>
      <c r="O137" s="1"/>
      <c r="P137" s="1"/>
      <c r="Q137" s="1">
        <v>0.1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0.183</v>
      </c>
      <c r="AH137" s="1"/>
      <c r="AI137" s="1"/>
      <c r="AJ137" s="1"/>
      <c r="AK137" s="1"/>
      <c r="AL137" s="1"/>
      <c r="AM137" s="1"/>
      <c r="AN137" s="1"/>
      <c r="AO137" s="1"/>
      <c r="AP137" s="1" t="s">
        <v>65</v>
      </c>
      <c r="AQ137" s="1" t="s">
        <v>66</v>
      </c>
      <c r="AR137" s="1" t="s">
        <v>74</v>
      </c>
      <c r="AS137" s="1" t="s">
        <v>75</v>
      </c>
      <c r="AT137" s="1" t="s">
        <v>69</v>
      </c>
      <c r="AU137" s="1"/>
    </row>
    <row r="138" spans="1:47" x14ac:dyDescent="0.25">
      <c r="A138" s="2" t="s">
        <v>484</v>
      </c>
      <c r="B138" s="1" t="s">
        <v>485</v>
      </c>
      <c r="C138" s="1" t="s">
        <v>386</v>
      </c>
      <c r="D138" s="1" t="s">
        <v>472</v>
      </c>
      <c r="E138" s="1" t="s">
        <v>49</v>
      </c>
      <c r="F138" s="1" t="s">
        <v>1107</v>
      </c>
      <c r="G138" s="1">
        <v>44.891405555555558</v>
      </c>
      <c r="H138" s="1">
        <v>93.266616666666664</v>
      </c>
      <c r="I138" s="1" t="s">
        <v>388</v>
      </c>
      <c r="J138" s="1" t="s">
        <v>389</v>
      </c>
      <c r="K138" s="1"/>
      <c r="L138" s="1">
        <v>2011</v>
      </c>
      <c r="M138" s="1"/>
      <c r="N138" s="1" t="s">
        <v>146</v>
      </c>
      <c r="O138" s="1"/>
      <c r="P138" s="1"/>
      <c r="Q138" s="1">
        <v>0.41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>
        <v>8.4000000000000005E-2</v>
      </c>
      <c r="AH138" s="1"/>
      <c r="AI138" s="1"/>
      <c r="AJ138" s="1"/>
      <c r="AK138" s="1"/>
      <c r="AL138" s="1"/>
      <c r="AM138" s="1"/>
      <c r="AN138" s="1"/>
      <c r="AO138" s="1"/>
      <c r="AP138" s="1" t="s">
        <v>65</v>
      </c>
      <c r="AQ138" s="1" t="s">
        <v>66</v>
      </c>
      <c r="AR138" s="1" t="s">
        <v>74</v>
      </c>
      <c r="AS138" s="1" t="s">
        <v>75</v>
      </c>
      <c r="AT138" s="1" t="s">
        <v>69</v>
      </c>
      <c r="AU138" s="1"/>
    </row>
    <row r="139" spans="1:47" x14ac:dyDescent="0.25">
      <c r="A139" s="2" t="s">
        <v>486</v>
      </c>
      <c r="B139" s="1" t="s">
        <v>487</v>
      </c>
      <c r="C139" s="1" t="s">
        <v>386</v>
      </c>
      <c r="D139" s="1" t="s">
        <v>472</v>
      </c>
      <c r="E139" s="1" t="s">
        <v>49</v>
      </c>
      <c r="F139" s="1" t="s">
        <v>1107</v>
      </c>
      <c r="G139" s="1">
        <v>44.924611111111112</v>
      </c>
      <c r="H139" s="1">
        <v>93.264461111111117</v>
      </c>
      <c r="I139" s="1" t="s">
        <v>388</v>
      </c>
      <c r="J139" s="1" t="s">
        <v>389</v>
      </c>
      <c r="K139" s="1"/>
      <c r="L139" s="1">
        <v>1997</v>
      </c>
      <c r="M139" s="1"/>
      <c r="N139" s="1"/>
      <c r="O139" s="1" t="s">
        <v>488</v>
      </c>
      <c r="P139" s="1">
        <v>2004</v>
      </c>
      <c r="Q139" s="1">
        <v>0.46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>
        <v>0.13900000000000001</v>
      </c>
      <c r="AH139" s="1"/>
      <c r="AI139" s="1"/>
      <c r="AJ139" s="1"/>
      <c r="AK139" s="1"/>
      <c r="AL139" s="1"/>
      <c r="AM139" s="1"/>
      <c r="AN139" s="1"/>
      <c r="AO139" s="1"/>
      <c r="AP139" s="1" t="s">
        <v>65</v>
      </c>
      <c r="AQ139" s="1" t="s">
        <v>66</v>
      </c>
      <c r="AR139" s="1" t="s">
        <v>74</v>
      </c>
      <c r="AS139" s="1" t="s">
        <v>75</v>
      </c>
      <c r="AT139" s="1" t="s">
        <v>69</v>
      </c>
      <c r="AU139" s="1"/>
    </row>
    <row r="140" spans="1:47" x14ac:dyDescent="0.25">
      <c r="A140" s="2" t="s">
        <v>489</v>
      </c>
      <c r="B140" s="1" t="s">
        <v>490</v>
      </c>
      <c r="C140" s="1" t="s">
        <v>386</v>
      </c>
      <c r="D140" s="1" t="s">
        <v>472</v>
      </c>
      <c r="E140" s="1" t="s">
        <v>49</v>
      </c>
      <c r="F140" s="1" t="s">
        <v>1107</v>
      </c>
      <c r="G140" s="1">
        <v>44.923847222222221</v>
      </c>
      <c r="H140" s="1">
        <v>93.265761111111118</v>
      </c>
      <c r="I140" s="1" t="s">
        <v>388</v>
      </c>
      <c r="J140" s="1" t="s">
        <v>389</v>
      </c>
      <c r="K140" s="1"/>
      <c r="L140" s="1">
        <v>1997</v>
      </c>
      <c r="M140" s="1"/>
      <c r="N140" s="1"/>
      <c r="O140" s="1"/>
      <c r="P140" s="1"/>
      <c r="Q140" s="1">
        <v>0.84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>
        <v>0.245</v>
      </c>
      <c r="AH140" s="1"/>
      <c r="AI140" s="1"/>
      <c r="AJ140" s="1"/>
      <c r="AK140" s="1"/>
      <c r="AL140" s="1"/>
      <c r="AM140" s="1"/>
      <c r="AN140" s="1"/>
      <c r="AO140" s="1"/>
      <c r="AP140" s="1" t="s">
        <v>65</v>
      </c>
      <c r="AQ140" s="1" t="s">
        <v>66</v>
      </c>
      <c r="AR140" s="1" t="s">
        <v>74</v>
      </c>
      <c r="AS140" s="1" t="s">
        <v>75</v>
      </c>
      <c r="AT140" s="1" t="s">
        <v>69</v>
      </c>
      <c r="AU140" s="1"/>
    </row>
    <row r="141" spans="1:47" x14ac:dyDescent="0.25">
      <c r="A141" s="2" t="s">
        <v>491</v>
      </c>
      <c r="B141" s="1" t="s">
        <v>492</v>
      </c>
      <c r="C141" s="1" t="s">
        <v>386</v>
      </c>
      <c r="D141" s="1" t="s">
        <v>472</v>
      </c>
      <c r="E141" s="1" t="s">
        <v>49</v>
      </c>
      <c r="F141" s="1" t="s">
        <v>1107</v>
      </c>
      <c r="G141" s="1">
        <v>44.934699999999999</v>
      </c>
      <c r="H141" s="1">
        <v>-93.320300000000003</v>
      </c>
      <c r="I141" s="1" t="s">
        <v>493</v>
      </c>
      <c r="J141" s="1" t="s">
        <v>494</v>
      </c>
      <c r="K141" s="1"/>
      <c r="L141" s="1">
        <v>2001</v>
      </c>
      <c r="M141" s="1"/>
      <c r="N141" s="1" t="s">
        <v>146</v>
      </c>
      <c r="O141" s="1">
        <v>2012</v>
      </c>
      <c r="P141" s="1" t="s">
        <v>88</v>
      </c>
      <c r="Q141" s="1">
        <v>4.0999999999999996</v>
      </c>
      <c r="R141" s="1"/>
      <c r="S141" s="1"/>
      <c r="T141" s="1"/>
      <c r="U141" s="1"/>
      <c r="V141" s="1"/>
      <c r="W141" s="1"/>
      <c r="X141" s="1"/>
      <c r="Y141" s="1">
        <v>7</v>
      </c>
      <c r="Z141" s="1"/>
      <c r="AA141" s="1"/>
      <c r="AB141" s="1">
        <v>990</v>
      </c>
      <c r="AC141" s="1"/>
      <c r="AD141" s="1" t="s">
        <v>495</v>
      </c>
      <c r="AE141" s="1"/>
      <c r="AF141" s="1">
        <v>1.5870964876305352E-2</v>
      </c>
      <c r="AG141" s="1">
        <v>8.4614940781868292E-2</v>
      </c>
      <c r="AH141" s="1"/>
      <c r="AI141" s="1"/>
      <c r="AJ141" s="1"/>
      <c r="AK141" s="1"/>
      <c r="AL141" s="1"/>
      <c r="AM141" s="1"/>
      <c r="AN141" s="1"/>
      <c r="AO141" s="1"/>
      <c r="AP141" s="1" t="s">
        <v>65</v>
      </c>
      <c r="AQ141" s="1" t="s">
        <v>66</v>
      </c>
      <c r="AR141" s="1" t="s">
        <v>74</v>
      </c>
      <c r="AS141" s="1" t="s">
        <v>75</v>
      </c>
      <c r="AT141" s="1" t="s">
        <v>69</v>
      </c>
      <c r="AU141" s="1"/>
    </row>
    <row r="142" spans="1:47" x14ac:dyDescent="0.25">
      <c r="A142" s="2" t="s">
        <v>496</v>
      </c>
      <c r="B142" s="1" t="s">
        <v>497</v>
      </c>
      <c r="C142" s="1" t="s">
        <v>386</v>
      </c>
      <c r="D142" s="1" t="s">
        <v>472</v>
      </c>
      <c r="E142" s="1" t="s">
        <v>49</v>
      </c>
      <c r="F142" s="1" t="s">
        <v>1107</v>
      </c>
      <c r="G142" s="1">
        <v>44.902900000000002</v>
      </c>
      <c r="H142" s="1">
        <v>-93.250200000000007</v>
      </c>
      <c r="I142" s="1" t="s">
        <v>493</v>
      </c>
      <c r="J142" s="1" t="s">
        <v>494</v>
      </c>
      <c r="K142" s="1"/>
      <c r="L142" s="1">
        <v>2003</v>
      </c>
      <c r="M142" s="1"/>
      <c r="N142" s="1" t="s">
        <v>62</v>
      </c>
      <c r="O142" s="1">
        <v>2011</v>
      </c>
      <c r="P142" s="1" t="s">
        <v>88</v>
      </c>
      <c r="Q142" s="1">
        <v>2.2999999999999998</v>
      </c>
      <c r="R142" s="1"/>
      <c r="S142" s="1"/>
      <c r="T142" s="1"/>
      <c r="U142" s="1"/>
      <c r="V142" s="1"/>
      <c r="W142" s="1"/>
      <c r="X142" s="1"/>
      <c r="Y142" s="1">
        <v>10</v>
      </c>
      <c r="Z142" s="1"/>
      <c r="AA142" s="1"/>
      <c r="AB142" s="1"/>
      <c r="AC142" s="1"/>
      <c r="AD142" s="1" t="s">
        <v>495</v>
      </c>
      <c r="AE142" s="1"/>
      <c r="AF142" s="1">
        <v>4.2742548281368024E-2</v>
      </c>
      <c r="AG142" s="1">
        <v>0.2910505243676923</v>
      </c>
      <c r="AH142" s="1"/>
      <c r="AI142" s="1"/>
      <c r="AJ142" s="1"/>
      <c r="AK142" s="1"/>
      <c r="AL142" s="1"/>
      <c r="AM142" s="1"/>
      <c r="AN142" s="1"/>
      <c r="AO142" s="1"/>
      <c r="AP142" s="1" t="s">
        <v>65</v>
      </c>
      <c r="AQ142" s="1" t="s">
        <v>66</v>
      </c>
      <c r="AR142" s="1" t="s">
        <v>67</v>
      </c>
      <c r="AS142" s="1" t="s">
        <v>68</v>
      </c>
      <c r="AT142" s="1" t="s">
        <v>69</v>
      </c>
      <c r="AU142" s="1"/>
    </row>
    <row r="143" spans="1:47" x14ac:dyDescent="0.25">
      <c r="A143" s="2" t="s">
        <v>498</v>
      </c>
      <c r="B143" s="1" t="s">
        <v>499</v>
      </c>
      <c r="C143" s="1" t="s">
        <v>58</v>
      </c>
      <c r="D143" s="1" t="s">
        <v>500</v>
      </c>
      <c r="E143" s="1" t="s">
        <v>501</v>
      </c>
      <c r="F143" s="1" t="s">
        <v>1107</v>
      </c>
      <c r="G143" s="1">
        <v>44.941600800000003</v>
      </c>
      <c r="H143" s="1">
        <v>-93.495101899999995</v>
      </c>
      <c r="I143" s="1" t="s">
        <v>58</v>
      </c>
      <c r="J143" s="1" t="s">
        <v>60</v>
      </c>
      <c r="K143" s="1" t="s">
        <v>61</v>
      </c>
      <c r="L143" s="1">
        <v>1965</v>
      </c>
      <c r="M143" s="1" t="s">
        <v>502</v>
      </c>
      <c r="N143" s="1" t="s">
        <v>62</v>
      </c>
      <c r="O143" s="1"/>
      <c r="P143" s="1"/>
      <c r="Q143" s="1">
        <v>2.6</v>
      </c>
      <c r="R143" s="1"/>
      <c r="S143" s="1"/>
      <c r="T143" s="1">
        <v>3</v>
      </c>
      <c r="U143" s="1" t="s">
        <v>105</v>
      </c>
      <c r="V143" s="1">
        <v>1</v>
      </c>
      <c r="W143" s="1" t="s">
        <v>105</v>
      </c>
      <c r="X143" s="1"/>
      <c r="Y143" s="1"/>
      <c r="Z143" s="1"/>
      <c r="AA143" s="1"/>
      <c r="AB143" s="1">
        <v>87</v>
      </c>
      <c r="AC143" s="1"/>
      <c r="AD143" s="1" t="s">
        <v>83</v>
      </c>
      <c r="AE143" s="1"/>
      <c r="AF143" s="1"/>
      <c r="AG143" s="1">
        <v>0.25011100000000003</v>
      </c>
      <c r="AH143" s="1"/>
      <c r="AI143" s="1"/>
      <c r="AJ143" s="1"/>
      <c r="AK143" s="1"/>
      <c r="AL143" s="1"/>
      <c r="AM143" s="1"/>
      <c r="AN143" s="1"/>
      <c r="AO143" s="1"/>
      <c r="AP143" s="1" t="s">
        <v>294</v>
      </c>
      <c r="AQ143" s="1" t="s">
        <v>295</v>
      </c>
      <c r="AR143" s="1" t="s">
        <v>67</v>
      </c>
      <c r="AS143" s="1" t="s">
        <v>68</v>
      </c>
      <c r="AT143" s="1" t="s">
        <v>296</v>
      </c>
      <c r="AU143" s="1">
        <v>4.3000002000000004</v>
      </c>
    </row>
    <row r="144" spans="1:47" x14ac:dyDescent="0.25">
      <c r="A144" s="2" t="s">
        <v>503</v>
      </c>
      <c r="B144" s="1" t="s">
        <v>504</v>
      </c>
      <c r="C144" s="1" t="s">
        <v>58</v>
      </c>
      <c r="D144" s="1" t="s">
        <v>500</v>
      </c>
      <c r="E144" s="1" t="s">
        <v>505</v>
      </c>
      <c r="F144" s="1" t="s">
        <v>1107</v>
      </c>
      <c r="G144" s="1">
        <v>44.923500099999998</v>
      </c>
      <c r="H144" s="1">
        <v>-93.509300199999998</v>
      </c>
      <c r="I144" s="1" t="s">
        <v>58</v>
      </c>
      <c r="J144" s="1" t="s">
        <v>60</v>
      </c>
      <c r="K144" s="1" t="s">
        <v>145</v>
      </c>
      <c r="L144" s="1">
        <v>2008</v>
      </c>
      <c r="M144" s="1"/>
      <c r="N144" s="1" t="s">
        <v>146</v>
      </c>
      <c r="O144" s="1"/>
      <c r="P144" s="1"/>
      <c r="Q144" s="1">
        <v>0.03</v>
      </c>
      <c r="R144" s="1">
        <v>0.1</v>
      </c>
      <c r="S144" s="1">
        <v>0.1</v>
      </c>
      <c r="T144" s="1">
        <v>1</v>
      </c>
      <c r="U144" s="1" t="s">
        <v>105</v>
      </c>
      <c r="V144" s="1">
        <v>1</v>
      </c>
      <c r="W144" s="1" t="s">
        <v>105</v>
      </c>
      <c r="X144" s="1"/>
      <c r="Y144" s="1"/>
      <c r="Z144" s="1"/>
      <c r="AA144" s="1">
        <v>3.3</v>
      </c>
      <c r="AB144" s="1">
        <v>3.3</v>
      </c>
      <c r="AC144" s="1"/>
      <c r="AD144" s="1" t="s">
        <v>83</v>
      </c>
      <c r="AE144" s="1">
        <v>0</v>
      </c>
      <c r="AF144" s="1"/>
      <c r="AG144" s="1">
        <v>0.92111100000000001</v>
      </c>
      <c r="AH144" s="1"/>
      <c r="AI144" s="1"/>
      <c r="AJ144" s="1"/>
      <c r="AK144" s="1"/>
      <c r="AL144" s="1"/>
      <c r="AM144" s="1"/>
      <c r="AN144" s="1"/>
      <c r="AO144" s="1"/>
      <c r="AP144" s="1" t="s">
        <v>65</v>
      </c>
      <c r="AQ144" s="1" t="s">
        <v>66</v>
      </c>
      <c r="AR144" s="1" t="s">
        <v>74</v>
      </c>
      <c r="AS144" s="1" t="s">
        <v>75</v>
      </c>
      <c r="AT144" s="1" t="s">
        <v>69</v>
      </c>
      <c r="AU144" s="1">
        <v>4.0999999000000003</v>
      </c>
    </row>
    <row r="145" spans="1:47" x14ac:dyDescent="0.25">
      <c r="A145" s="2" t="s">
        <v>506</v>
      </c>
      <c r="B145" s="1" t="s">
        <v>507</v>
      </c>
      <c r="C145" s="1" t="s">
        <v>58</v>
      </c>
      <c r="D145" s="1" t="s">
        <v>500</v>
      </c>
      <c r="E145" s="1" t="s">
        <v>508</v>
      </c>
      <c r="F145" s="1" t="s">
        <v>1107</v>
      </c>
      <c r="G145" s="1">
        <v>44.901798200000002</v>
      </c>
      <c r="H145" s="1">
        <v>-93.514701799999997</v>
      </c>
      <c r="I145" s="1" t="s">
        <v>58</v>
      </c>
      <c r="J145" s="1" t="s">
        <v>60</v>
      </c>
      <c r="K145" s="1" t="s">
        <v>61</v>
      </c>
      <c r="L145" s="1">
        <v>1960</v>
      </c>
      <c r="M145" s="1" t="s">
        <v>502</v>
      </c>
      <c r="N145" s="1" t="s">
        <v>62</v>
      </c>
      <c r="O145" s="1"/>
      <c r="P145" s="1"/>
      <c r="Q145" s="1">
        <v>1.7</v>
      </c>
      <c r="R145" s="1"/>
      <c r="S145" s="1"/>
      <c r="T145" s="1">
        <v>1</v>
      </c>
      <c r="U145" s="1"/>
      <c r="V145" s="1">
        <v>1</v>
      </c>
      <c r="W145" s="1"/>
      <c r="X145" s="1"/>
      <c r="Y145" s="1"/>
      <c r="Z145" s="1"/>
      <c r="AA145" s="1">
        <v>6.9</v>
      </c>
      <c r="AB145" s="1">
        <v>6.9</v>
      </c>
      <c r="AC145" s="1"/>
      <c r="AD145" s="1" t="s">
        <v>83</v>
      </c>
      <c r="AE145" s="1">
        <v>0</v>
      </c>
      <c r="AF145" s="1"/>
      <c r="AG145" s="1">
        <v>3.216364</v>
      </c>
      <c r="AH145" s="1"/>
      <c r="AI145" s="1"/>
      <c r="AJ145" s="1"/>
      <c r="AK145" s="1"/>
      <c r="AL145" s="1"/>
      <c r="AM145" s="1"/>
      <c r="AN145" s="1"/>
      <c r="AO145" s="1"/>
      <c r="AP145" s="1" t="s">
        <v>65</v>
      </c>
      <c r="AQ145" s="1" t="s">
        <v>66</v>
      </c>
      <c r="AR145" s="1" t="s">
        <v>67</v>
      </c>
      <c r="AS145" s="1" t="s">
        <v>68</v>
      </c>
      <c r="AT145" s="1" t="s">
        <v>69</v>
      </c>
      <c r="AU145" s="1">
        <v>4.4000000999999997</v>
      </c>
    </row>
    <row r="146" spans="1:47" x14ac:dyDescent="0.25">
      <c r="A146" s="2" t="s">
        <v>509</v>
      </c>
      <c r="B146" s="1" t="s">
        <v>510</v>
      </c>
      <c r="C146" s="1" t="s">
        <v>58</v>
      </c>
      <c r="D146" s="1" t="s">
        <v>500</v>
      </c>
      <c r="E146" s="1" t="s">
        <v>511</v>
      </c>
      <c r="F146" s="1" t="s">
        <v>1107</v>
      </c>
      <c r="G146" s="1">
        <v>44.9037018</v>
      </c>
      <c r="H146" s="1">
        <v>-93.510597200000007</v>
      </c>
      <c r="I146" s="1" t="s">
        <v>58</v>
      </c>
      <c r="J146" s="1" t="s">
        <v>60</v>
      </c>
      <c r="K146" s="1" t="s">
        <v>145</v>
      </c>
      <c r="L146" s="1">
        <v>1994</v>
      </c>
      <c r="M146" s="1"/>
      <c r="N146" s="1" t="s">
        <v>146</v>
      </c>
      <c r="O146" s="1"/>
      <c r="P146" s="1"/>
      <c r="Q146" s="1">
        <v>0.9</v>
      </c>
      <c r="R146" s="1"/>
      <c r="S146" s="1"/>
      <c r="T146" s="1">
        <v>1</v>
      </c>
      <c r="U146" s="1" t="s">
        <v>105</v>
      </c>
      <c r="V146" s="1">
        <v>1</v>
      </c>
      <c r="W146" s="1" t="s">
        <v>105</v>
      </c>
      <c r="X146" s="1"/>
      <c r="Y146" s="1"/>
      <c r="Z146" s="1"/>
      <c r="AA146" s="1">
        <v>6.6</v>
      </c>
      <c r="AB146" s="1">
        <v>6.6</v>
      </c>
      <c r="AC146" s="1"/>
      <c r="AD146" s="1" t="s">
        <v>83</v>
      </c>
      <c r="AE146" s="1">
        <v>0</v>
      </c>
      <c r="AF146" s="1"/>
      <c r="AG146" s="1">
        <v>0.31542900000000001</v>
      </c>
      <c r="AH146" s="1"/>
      <c r="AI146" s="1"/>
      <c r="AJ146" s="1"/>
      <c r="AK146" s="1"/>
      <c r="AL146" s="1"/>
      <c r="AM146" s="1"/>
      <c r="AN146" s="1"/>
      <c r="AO146" s="1"/>
      <c r="AP146" s="1" t="s">
        <v>65</v>
      </c>
      <c r="AQ146" s="1" t="s">
        <v>66</v>
      </c>
      <c r="AR146" s="1" t="s">
        <v>74</v>
      </c>
      <c r="AS146" s="1" t="s">
        <v>75</v>
      </c>
      <c r="AT146" s="1" t="s">
        <v>69</v>
      </c>
      <c r="AU146" s="1">
        <v>4.4000000999999997</v>
      </c>
    </row>
    <row r="147" spans="1:47" x14ac:dyDescent="0.25">
      <c r="A147" s="2" t="s">
        <v>512</v>
      </c>
      <c r="B147" s="1" t="s">
        <v>513</v>
      </c>
      <c r="C147" s="1" t="s">
        <v>58</v>
      </c>
      <c r="D147" s="1" t="s">
        <v>500</v>
      </c>
      <c r="E147" s="1" t="s">
        <v>514</v>
      </c>
      <c r="F147" s="1" t="s">
        <v>1107</v>
      </c>
      <c r="G147" s="1">
        <v>44.9043007</v>
      </c>
      <c r="H147" s="1">
        <v>-93.508796700000005</v>
      </c>
      <c r="I147" s="1" t="s">
        <v>58</v>
      </c>
      <c r="J147" s="1" t="s">
        <v>60</v>
      </c>
      <c r="K147" s="1" t="s">
        <v>145</v>
      </c>
      <c r="L147" s="1">
        <v>1994</v>
      </c>
      <c r="M147" s="1"/>
      <c r="N147" s="1" t="s">
        <v>146</v>
      </c>
      <c r="O147" s="1"/>
      <c r="P147" s="1"/>
      <c r="Q147" s="1">
        <v>1</v>
      </c>
      <c r="R147" s="1"/>
      <c r="S147" s="1"/>
      <c r="T147" s="1">
        <v>2</v>
      </c>
      <c r="U147" s="1" t="s">
        <v>105</v>
      </c>
      <c r="V147" s="1">
        <v>1</v>
      </c>
      <c r="W147" s="1" t="s">
        <v>105</v>
      </c>
      <c r="X147" s="1"/>
      <c r="Y147" s="1"/>
      <c r="Z147" s="1"/>
      <c r="AA147" s="1">
        <v>17.8</v>
      </c>
      <c r="AB147" s="1">
        <v>17.8</v>
      </c>
      <c r="AC147" s="1"/>
      <c r="AD147" s="1" t="s">
        <v>83</v>
      </c>
      <c r="AE147" s="1">
        <v>1</v>
      </c>
      <c r="AF147" s="1"/>
      <c r="AG147" s="1">
        <v>0.108</v>
      </c>
      <c r="AH147" s="1"/>
      <c r="AI147" s="1"/>
      <c r="AJ147" s="1"/>
      <c r="AK147" s="1"/>
      <c r="AL147" s="1"/>
      <c r="AM147" s="1"/>
      <c r="AN147" s="1"/>
      <c r="AO147" s="1"/>
      <c r="AP147" s="1" t="s">
        <v>65</v>
      </c>
      <c r="AQ147" s="1" t="s">
        <v>66</v>
      </c>
      <c r="AR147" s="1" t="s">
        <v>74</v>
      </c>
      <c r="AS147" s="1" t="s">
        <v>75</v>
      </c>
      <c r="AT147" s="1" t="s">
        <v>69</v>
      </c>
      <c r="AU147" s="1">
        <v>4.4000000999999997</v>
      </c>
    </row>
    <row r="148" spans="1:47" x14ac:dyDescent="0.25">
      <c r="A148" s="2" t="s">
        <v>515</v>
      </c>
      <c r="B148" s="1" t="s">
        <v>516</v>
      </c>
      <c r="C148" s="1" t="s">
        <v>58</v>
      </c>
      <c r="D148" s="1" t="s">
        <v>500</v>
      </c>
      <c r="E148" s="1" t="s">
        <v>517</v>
      </c>
      <c r="F148" s="1" t="s">
        <v>1107</v>
      </c>
      <c r="G148" s="1">
        <v>44.891998299999997</v>
      </c>
      <c r="H148" s="1">
        <v>-93.512496900000002</v>
      </c>
      <c r="I148" s="1" t="s">
        <v>58</v>
      </c>
      <c r="J148" s="1" t="s">
        <v>60</v>
      </c>
      <c r="K148" s="1" t="s">
        <v>145</v>
      </c>
      <c r="L148" s="1"/>
      <c r="M148" s="1"/>
      <c r="N148" s="1" t="s">
        <v>62</v>
      </c>
      <c r="O148" s="1">
        <v>2000</v>
      </c>
      <c r="P148" s="1"/>
      <c r="Q148" s="1">
        <v>0.57999999999999996</v>
      </c>
      <c r="R148" s="1"/>
      <c r="S148" s="1"/>
      <c r="T148" s="1">
        <v>1</v>
      </c>
      <c r="U148" s="1" t="s">
        <v>105</v>
      </c>
      <c r="V148" s="1">
        <v>1</v>
      </c>
      <c r="W148" s="1" t="s">
        <v>105</v>
      </c>
      <c r="X148" s="1"/>
      <c r="Y148" s="1"/>
      <c r="Z148" s="1"/>
      <c r="AA148" s="1"/>
      <c r="AB148" s="1">
        <v>7.45</v>
      </c>
      <c r="AC148" s="1"/>
      <c r="AD148" s="1" t="s">
        <v>83</v>
      </c>
      <c r="AE148" s="1">
        <v>0</v>
      </c>
      <c r="AF148" s="1"/>
      <c r="AG148" s="1">
        <v>0.31727300000000003</v>
      </c>
      <c r="AH148" s="1"/>
      <c r="AI148" s="1"/>
      <c r="AJ148" s="1"/>
      <c r="AK148" s="1"/>
      <c r="AL148" s="1"/>
      <c r="AM148" s="1"/>
      <c r="AN148" s="1"/>
      <c r="AO148" s="1"/>
      <c r="AP148" s="1" t="s">
        <v>65</v>
      </c>
      <c r="AQ148" s="1" t="s">
        <v>66</v>
      </c>
      <c r="AR148" s="1" t="s">
        <v>74</v>
      </c>
      <c r="AS148" s="1" t="s">
        <v>75</v>
      </c>
      <c r="AT148" s="1" t="s">
        <v>69</v>
      </c>
      <c r="AU148" s="1"/>
    </row>
    <row r="149" spans="1:47" x14ac:dyDescent="0.25">
      <c r="A149" s="2" t="s">
        <v>518</v>
      </c>
      <c r="B149" s="1" t="s">
        <v>519</v>
      </c>
      <c r="C149" s="1" t="s">
        <v>58</v>
      </c>
      <c r="D149" s="1" t="s">
        <v>500</v>
      </c>
      <c r="E149" s="1" t="s">
        <v>520</v>
      </c>
      <c r="F149" s="1" t="s">
        <v>1107</v>
      </c>
      <c r="G149" s="1">
        <v>44.922798200000003</v>
      </c>
      <c r="H149" s="1">
        <v>-93.486396799999994</v>
      </c>
      <c r="I149" s="1" t="s">
        <v>58</v>
      </c>
      <c r="J149" s="1" t="s">
        <v>60</v>
      </c>
      <c r="K149" s="1" t="s">
        <v>73</v>
      </c>
      <c r="L149" s="1">
        <v>1996</v>
      </c>
      <c r="M149" s="1"/>
      <c r="N149" s="1" t="s">
        <v>146</v>
      </c>
      <c r="O149" s="1"/>
      <c r="P149" s="1"/>
      <c r="Q149" s="1">
        <v>1.7</v>
      </c>
      <c r="R149" s="1"/>
      <c r="S149" s="1"/>
      <c r="T149" s="1">
        <v>2</v>
      </c>
      <c r="U149" s="1" t="s">
        <v>105</v>
      </c>
      <c r="V149" s="1">
        <v>1</v>
      </c>
      <c r="W149" s="1" t="s">
        <v>105</v>
      </c>
      <c r="X149" s="1"/>
      <c r="Y149" s="1"/>
      <c r="Z149" s="1"/>
      <c r="AA149" s="1"/>
      <c r="AB149" s="1">
        <v>20.3</v>
      </c>
      <c r="AC149" s="1"/>
      <c r="AD149" s="1" t="s">
        <v>83</v>
      </c>
      <c r="AE149" s="1">
        <v>0</v>
      </c>
      <c r="AF149" s="1"/>
      <c r="AG149" s="1">
        <v>0.17514299999999999</v>
      </c>
      <c r="AH149" s="1"/>
      <c r="AI149" s="1"/>
      <c r="AJ149" s="1"/>
      <c r="AK149" s="1"/>
      <c r="AL149" s="1"/>
      <c r="AM149" s="1"/>
      <c r="AN149" s="1"/>
      <c r="AO149" s="1"/>
      <c r="AP149" s="1" t="s">
        <v>65</v>
      </c>
      <c r="AQ149" s="1" t="s">
        <v>66</v>
      </c>
      <c r="AR149" s="1" t="s">
        <v>74</v>
      </c>
      <c r="AS149" s="1" t="s">
        <v>75</v>
      </c>
      <c r="AT149" s="1" t="s">
        <v>69</v>
      </c>
      <c r="AU149" s="1">
        <v>3.2</v>
      </c>
    </row>
    <row r="150" spans="1:47" x14ac:dyDescent="0.25">
      <c r="A150" s="2" t="s">
        <v>521</v>
      </c>
      <c r="B150" s="1" t="s">
        <v>522</v>
      </c>
      <c r="C150" s="1" t="s">
        <v>58</v>
      </c>
      <c r="D150" s="1" t="s">
        <v>500</v>
      </c>
      <c r="E150" s="1" t="s">
        <v>523</v>
      </c>
      <c r="F150" s="1" t="s">
        <v>1107</v>
      </c>
      <c r="G150" s="1">
        <v>44.921600300000001</v>
      </c>
      <c r="H150" s="1">
        <v>-93.491302500000003</v>
      </c>
      <c r="I150" s="1" t="s">
        <v>58</v>
      </c>
      <c r="J150" s="1" t="s">
        <v>60</v>
      </c>
      <c r="K150" s="1" t="s">
        <v>61</v>
      </c>
      <c r="L150" s="1">
        <v>1955</v>
      </c>
      <c r="M150" s="1"/>
      <c r="N150" s="1" t="s">
        <v>62</v>
      </c>
      <c r="O150" s="1"/>
      <c r="P150" s="1"/>
      <c r="Q150" s="1">
        <v>1.5</v>
      </c>
      <c r="R150" s="1"/>
      <c r="S150" s="1"/>
      <c r="T150" s="1">
        <v>2</v>
      </c>
      <c r="U150" s="1" t="s">
        <v>105</v>
      </c>
      <c r="V150" s="1">
        <v>1</v>
      </c>
      <c r="W150" s="1" t="s">
        <v>105</v>
      </c>
      <c r="X150" s="1"/>
      <c r="Y150" s="1"/>
      <c r="Z150" s="1"/>
      <c r="AA150" s="1"/>
      <c r="AB150" s="1">
        <v>161</v>
      </c>
      <c r="AC150" s="1"/>
      <c r="AD150" s="1" t="s">
        <v>83</v>
      </c>
      <c r="AE150" s="1">
        <v>4</v>
      </c>
      <c r="AF150" s="1"/>
      <c r="AG150" s="1">
        <v>0.30666700000000002</v>
      </c>
      <c r="AH150" s="1"/>
      <c r="AI150" s="1"/>
      <c r="AJ150" s="1"/>
      <c r="AK150" s="1"/>
      <c r="AL150" s="1"/>
      <c r="AM150" s="1"/>
      <c r="AN150" s="1"/>
      <c r="AO150" s="1"/>
      <c r="AP150" s="1" t="s">
        <v>65</v>
      </c>
      <c r="AQ150" s="1" t="s">
        <v>66</v>
      </c>
      <c r="AR150" s="1" t="s">
        <v>74</v>
      </c>
      <c r="AS150" s="1" t="s">
        <v>75</v>
      </c>
      <c r="AT150" s="1" t="s">
        <v>69</v>
      </c>
      <c r="AU150" s="1"/>
    </row>
    <row r="151" spans="1:47" x14ac:dyDescent="0.25">
      <c r="A151" s="2" t="s">
        <v>524</v>
      </c>
      <c r="B151" s="1" t="s">
        <v>525</v>
      </c>
      <c r="C151" s="1" t="s">
        <v>58</v>
      </c>
      <c r="D151" s="1" t="s">
        <v>500</v>
      </c>
      <c r="E151" s="1" t="s">
        <v>526</v>
      </c>
      <c r="F151" s="1" t="s">
        <v>1107</v>
      </c>
      <c r="G151" s="1">
        <v>44.915298499999999</v>
      </c>
      <c r="H151" s="1">
        <v>-93.492896999999999</v>
      </c>
      <c r="I151" s="1" t="s">
        <v>58</v>
      </c>
      <c r="J151" s="1" t="s">
        <v>60</v>
      </c>
      <c r="K151" s="1" t="s">
        <v>61</v>
      </c>
      <c r="L151" s="1">
        <v>1958</v>
      </c>
      <c r="M151" s="1"/>
      <c r="N151" s="1" t="s">
        <v>62</v>
      </c>
      <c r="O151" s="1"/>
      <c r="P151" s="1"/>
      <c r="Q151" s="1">
        <v>0.4</v>
      </c>
      <c r="R151" s="1"/>
      <c r="S151" s="1"/>
      <c r="T151" s="1">
        <v>1</v>
      </c>
      <c r="U151" s="1" t="s">
        <v>105</v>
      </c>
      <c r="V151" s="1">
        <v>1</v>
      </c>
      <c r="W151" s="1" t="s">
        <v>527</v>
      </c>
      <c r="X151" s="1"/>
      <c r="Y151" s="1"/>
      <c r="Z151" s="1"/>
      <c r="AA151" s="1"/>
      <c r="AB151" s="1">
        <v>228</v>
      </c>
      <c r="AC151" s="1"/>
      <c r="AD151" s="1" t="s">
        <v>83</v>
      </c>
      <c r="AE151" s="1">
        <v>5</v>
      </c>
      <c r="AF151" s="1"/>
      <c r="AG151" s="1">
        <v>0.28960000000000002</v>
      </c>
      <c r="AH151" s="1"/>
      <c r="AI151" s="1"/>
      <c r="AJ151" s="1"/>
      <c r="AK151" s="1"/>
      <c r="AL151" s="1"/>
      <c r="AM151" s="1"/>
      <c r="AN151" s="1"/>
      <c r="AO151" s="1"/>
      <c r="AP151" s="1" t="s">
        <v>65</v>
      </c>
      <c r="AQ151" s="1" t="s">
        <v>66</v>
      </c>
      <c r="AR151" s="1" t="s">
        <v>74</v>
      </c>
      <c r="AS151" s="1" t="s">
        <v>75</v>
      </c>
      <c r="AT151" s="1" t="s">
        <v>69</v>
      </c>
      <c r="AU151" s="1">
        <v>5.3000002000000004</v>
      </c>
    </row>
    <row r="152" spans="1:47" x14ac:dyDescent="0.25">
      <c r="A152" s="2" t="s">
        <v>528</v>
      </c>
      <c r="B152" s="1" t="s">
        <v>529</v>
      </c>
      <c r="C152" s="1" t="s">
        <v>58</v>
      </c>
      <c r="D152" s="1" t="s">
        <v>500</v>
      </c>
      <c r="E152" s="1" t="s">
        <v>530</v>
      </c>
      <c r="F152" s="1" t="s">
        <v>1107</v>
      </c>
      <c r="G152" s="1">
        <v>44.911201499999997</v>
      </c>
      <c r="H152" s="1">
        <v>-93.491096499999998</v>
      </c>
      <c r="I152" s="1" t="s">
        <v>58</v>
      </c>
      <c r="J152" s="1" t="s">
        <v>60</v>
      </c>
      <c r="K152" s="1" t="s">
        <v>61</v>
      </c>
      <c r="L152" s="1">
        <v>1960</v>
      </c>
      <c r="M152" s="1" t="s">
        <v>502</v>
      </c>
      <c r="N152" s="1" t="s">
        <v>62</v>
      </c>
      <c r="O152" s="1"/>
      <c r="P152" s="1"/>
      <c r="Q152" s="1">
        <v>2.2000000000000002</v>
      </c>
      <c r="R152" s="1"/>
      <c r="S152" s="1"/>
      <c r="T152" s="1">
        <v>1</v>
      </c>
      <c r="U152" s="1" t="s">
        <v>105</v>
      </c>
      <c r="V152" s="1">
        <v>1</v>
      </c>
      <c r="W152" s="1" t="s">
        <v>527</v>
      </c>
      <c r="X152" s="1"/>
      <c r="Y152" s="1"/>
      <c r="Z152" s="1"/>
      <c r="AA152" s="1"/>
      <c r="AB152" s="1">
        <v>44</v>
      </c>
      <c r="AC152" s="1"/>
      <c r="AD152" s="1" t="s">
        <v>83</v>
      </c>
      <c r="AE152" s="1">
        <v>0</v>
      </c>
      <c r="AF152" s="1"/>
      <c r="AG152" s="1">
        <v>0.90888899999999995</v>
      </c>
      <c r="AH152" s="1"/>
      <c r="AI152" s="1"/>
      <c r="AJ152" s="1"/>
      <c r="AK152" s="1"/>
      <c r="AL152" s="1"/>
      <c r="AM152" s="1"/>
      <c r="AN152" s="1"/>
      <c r="AO152" s="1"/>
      <c r="AP152" s="1" t="s">
        <v>84</v>
      </c>
      <c r="AQ152" s="1" t="s">
        <v>84</v>
      </c>
      <c r="AR152" s="1" t="s">
        <v>84</v>
      </c>
      <c r="AS152" s="1" t="s">
        <v>84</v>
      </c>
      <c r="AT152" s="1" t="s">
        <v>84</v>
      </c>
      <c r="AU152" s="1">
        <v>5.3000002000000004</v>
      </c>
    </row>
    <row r="153" spans="1:47" x14ac:dyDescent="0.25">
      <c r="A153" s="2" t="s">
        <v>531</v>
      </c>
      <c r="B153" s="1" t="s">
        <v>532</v>
      </c>
      <c r="C153" s="1" t="s">
        <v>58</v>
      </c>
      <c r="D153" s="1" t="s">
        <v>500</v>
      </c>
      <c r="E153" s="1" t="s">
        <v>533</v>
      </c>
      <c r="F153" s="1" t="s">
        <v>1107</v>
      </c>
      <c r="G153" s="1">
        <v>44.894298599999999</v>
      </c>
      <c r="H153" s="1">
        <v>-93.493202199999999</v>
      </c>
      <c r="I153" s="1" t="s">
        <v>58</v>
      </c>
      <c r="J153" s="1" t="s">
        <v>60</v>
      </c>
      <c r="K153" s="1" t="s">
        <v>145</v>
      </c>
      <c r="L153" s="1">
        <v>1995</v>
      </c>
      <c r="M153" s="1"/>
      <c r="N153" s="1" t="s">
        <v>146</v>
      </c>
      <c r="O153" s="1"/>
      <c r="P153" s="1"/>
      <c r="Q153" s="1">
        <v>0.25</v>
      </c>
      <c r="R153" s="1"/>
      <c r="S153" s="1"/>
      <c r="T153" s="1">
        <v>4</v>
      </c>
      <c r="U153" s="1"/>
      <c r="V153" s="1">
        <v>1</v>
      </c>
      <c r="W153" s="1" t="s">
        <v>105</v>
      </c>
      <c r="X153" s="1"/>
      <c r="Y153" s="1"/>
      <c r="Z153" s="1"/>
      <c r="AA153" s="1"/>
      <c r="AB153" s="1">
        <v>34.5</v>
      </c>
      <c r="AC153" s="1"/>
      <c r="AD153" s="1" t="s">
        <v>83</v>
      </c>
      <c r="AE153" s="1"/>
      <c r="AF153" s="1"/>
      <c r="AG153" s="1">
        <v>0.2001</v>
      </c>
      <c r="AH153" s="1"/>
      <c r="AI153" s="1"/>
      <c r="AJ153" s="1"/>
      <c r="AK153" s="1"/>
      <c r="AL153" s="1"/>
      <c r="AM153" s="1"/>
      <c r="AN153" s="1"/>
      <c r="AO153" s="1"/>
      <c r="AP153" s="1" t="s">
        <v>65</v>
      </c>
      <c r="AQ153" s="1" t="s">
        <v>66</v>
      </c>
      <c r="AR153" s="1" t="s">
        <v>74</v>
      </c>
      <c r="AS153" s="1" t="s">
        <v>75</v>
      </c>
      <c r="AT153" s="1" t="s">
        <v>69</v>
      </c>
      <c r="AU153" s="1"/>
    </row>
    <row r="154" spans="1:47" x14ac:dyDescent="0.25">
      <c r="A154" s="2" t="s">
        <v>534</v>
      </c>
      <c r="B154" s="1" t="s">
        <v>535</v>
      </c>
      <c r="C154" s="1"/>
      <c r="D154" s="1" t="s">
        <v>536</v>
      </c>
      <c r="E154" s="1" t="s">
        <v>49</v>
      </c>
      <c r="F154" s="1" t="s">
        <v>1107</v>
      </c>
      <c r="G154" s="1"/>
      <c r="H154" s="1"/>
      <c r="I154" s="1" t="s">
        <v>50</v>
      </c>
      <c r="J154" s="1" t="s">
        <v>51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 t="s">
        <v>83</v>
      </c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x14ac:dyDescent="0.25">
      <c r="A155" s="2" t="s">
        <v>537</v>
      </c>
      <c r="B155" s="1" t="s">
        <v>538</v>
      </c>
      <c r="C155" s="1" t="s">
        <v>427</v>
      </c>
      <c r="D155" s="1" t="s">
        <v>539</v>
      </c>
      <c r="E155" s="1" t="s">
        <v>49</v>
      </c>
      <c r="F155" s="1" t="s">
        <v>1107</v>
      </c>
      <c r="G155" s="1">
        <v>45.038994444444441</v>
      </c>
      <c r="H155" s="1">
        <v>93.187236111111119</v>
      </c>
      <c r="I155" s="1" t="s">
        <v>388</v>
      </c>
      <c r="J155" s="1" t="s">
        <v>389</v>
      </c>
      <c r="K155" s="1"/>
      <c r="L155" s="1"/>
      <c r="M155" s="1"/>
      <c r="N155" s="1"/>
      <c r="O155" s="1"/>
      <c r="P155" s="1"/>
      <c r="Q155" s="1">
        <v>2.4300000000000002</v>
      </c>
      <c r="R155" s="1"/>
      <c r="S155" s="1"/>
      <c r="T155" s="1"/>
      <c r="U155" s="1"/>
      <c r="V155" s="1"/>
      <c r="W155" s="1"/>
      <c r="X155" s="1">
        <v>3.4622361904762062</v>
      </c>
      <c r="Y155" s="1">
        <v>5.5777000000000001</v>
      </c>
      <c r="Z155" s="1"/>
      <c r="AA155" s="1"/>
      <c r="AB155" s="1"/>
      <c r="AC155" s="1"/>
      <c r="AD155" s="1"/>
      <c r="AE155" s="1"/>
      <c r="AF155" s="1"/>
      <c r="AG155" s="1">
        <v>0.28499999999999998</v>
      </c>
      <c r="AH155" s="1"/>
      <c r="AI155" s="1"/>
      <c r="AJ155" s="1"/>
      <c r="AK155" s="1"/>
      <c r="AL155" s="1"/>
      <c r="AM155" s="1"/>
      <c r="AN155" s="1"/>
      <c r="AO155" s="1"/>
      <c r="AP155" s="1" t="s">
        <v>65</v>
      </c>
      <c r="AQ155" s="1" t="s">
        <v>66</v>
      </c>
      <c r="AR155" s="1" t="s">
        <v>74</v>
      </c>
      <c r="AS155" s="1" t="s">
        <v>75</v>
      </c>
      <c r="AT155" s="1" t="s">
        <v>69</v>
      </c>
      <c r="AU155" s="1"/>
    </row>
    <row r="156" spans="1:47" x14ac:dyDescent="0.25">
      <c r="A156" s="2" t="s">
        <v>540</v>
      </c>
      <c r="B156" s="1" t="s">
        <v>541</v>
      </c>
      <c r="C156" s="1"/>
      <c r="D156" s="1" t="s">
        <v>539</v>
      </c>
      <c r="E156" s="1" t="s">
        <v>49</v>
      </c>
      <c r="F156" s="1" t="s">
        <v>1107</v>
      </c>
      <c r="G156" s="1"/>
      <c r="H156" s="1"/>
      <c r="I156" s="1" t="s">
        <v>50</v>
      </c>
      <c r="J156" s="1" t="s">
        <v>51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 t="s">
        <v>52</v>
      </c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x14ac:dyDescent="0.25">
      <c r="A157" s="2" t="s">
        <v>542</v>
      </c>
      <c r="B157" s="1" t="s">
        <v>543</v>
      </c>
      <c r="C157" s="1"/>
      <c r="D157" s="1" t="s">
        <v>539</v>
      </c>
      <c r="E157" s="1" t="s">
        <v>49</v>
      </c>
      <c r="F157" s="1" t="s">
        <v>1107</v>
      </c>
      <c r="G157" s="1"/>
      <c r="H157" s="1"/>
      <c r="I157" s="1" t="s">
        <v>50</v>
      </c>
      <c r="J157" s="1" t="s">
        <v>51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 t="s">
        <v>52</v>
      </c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x14ac:dyDescent="0.25">
      <c r="A158" s="2" t="s">
        <v>544</v>
      </c>
      <c r="B158" s="1" t="s">
        <v>545</v>
      </c>
      <c r="C158" s="1" t="s">
        <v>458</v>
      </c>
      <c r="D158" s="1" t="s">
        <v>546</v>
      </c>
      <c r="E158" s="1" t="s">
        <v>49</v>
      </c>
      <c r="F158" s="1" t="s">
        <v>1107</v>
      </c>
      <c r="G158" s="1">
        <v>45.016309999999997</v>
      </c>
      <c r="H158" s="1">
        <v>-93.009399999999999</v>
      </c>
      <c r="I158" s="1" t="s">
        <v>50</v>
      </c>
      <c r="J158" s="1" t="s">
        <v>51</v>
      </c>
      <c r="K158" s="1"/>
      <c r="L158" s="1">
        <v>1997</v>
      </c>
      <c r="M158" s="1"/>
      <c r="N158" s="1" t="s">
        <v>146</v>
      </c>
      <c r="O158" s="1">
        <v>2015</v>
      </c>
      <c r="P158" s="1" t="s">
        <v>547</v>
      </c>
      <c r="Q158" s="1">
        <v>7.35</v>
      </c>
      <c r="R158" s="1"/>
      <c r="S158" s="1"/>
      <c r="T158" s="1"/>
      <c r="U158" s="1"/>
      <c r="V158" s="1"/>
      <c r="W158" s="1"/>
      <c r="X158" s="1">
        <v>5.8</v>
      </c>
      <c r="Y158" s="1">
        <v>10</v>
      </c>
      <c r="Z158" s="1"/>
      <c r="AA158" s="1"/>
      <c r="AB158" s="1"/>
      <c r="AC158" s="1"/>
      <c r="AD158" s="1" t="s">
        <v>255</v>
      </c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 t="s">
        <v>234</v>
      </c>
      <c r="AQ158" s="1" t="s">
        <v>235</v>
      </c>
      <c r="AR158" s="1" t="s">
        <v>74</v>
      </c>
      <c r="AS158" s="1" t="s">
        <v>75</v>
      </c>
      <c r="AT158" s="1" t="s">
        <v>69</v>
      </c>
      <c r="AU158" s="1"/>
    </row>
    <row r="159" spans="1:47" x14ac:dyDescent="0.25">
      <c r="A159" s="2" t="s">
        <v>548</v>
      </c>
      <c r="B159" s="1" t="s">
        <v>549</v>
      </c>
      <c r="C159" s="1" t="s">
        <v>458</v>
      </c>
      <c r="D159" s="1" t="s">
        <v>546</v>
      </c>
      <c r="E159" s="1" t="s">
        <v>49</v>
      </c>
      <c r="F159" s="1" t="s">
        <v>1107</v>
      </c>
      <c r="G159" s="1">
        <v>45.012259999999998</v>
      </c>
      <c r="H159" s="1">
        <v>92.996009999999998</v>
      </c>
      <c r="I159" s="1" t="s">
        <v>50</v>
      </c>
      <c r="J159" s="1" t="s">
        <v>51</v>
      </c>
      <c r="K159" s="1"/>
      <c r="L159" s="1"/>
      <c r="M159" s="1"/>
      <c r="N159" s="1" t="s">
        <v>146</v>
      </c>
      <c r="O159" s="1"/>
      <c r="P159" s="1"/>
      <c r="Q159" s="1">
        <v>0.62</v>
      </c>
      <c r="R159" s="1"/>
      <c r="S159" s="1"/>
      <c r="T159" s="1"/>
      <c r="U159" s="1"/>
      <c r="V159" s="1"/>
      <c r="W159" s="1"/>
      <c r="X159" s="1">
        <v>5.4</v>
      </c>
      <c r="Y159" s="1"/>
      <c r="Z159" s="1"/>
      <c r="AA159" s="1"/>
      <c r="AB159" s="1"/>
      <c r="AC159" s="1"/>
      <c r="AD159" s="1" t="s">
        <v>255</v>
      </c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 t="s">
        <v>234</v>
      </c>
      <c r="AQ159" s="1" t="s">
        <v>235</v>
      </c>
      <c r="AR159" s="1" t="s">
        <v>74</v>
      </c>
      <c r="AS159" s="1" t="s">
        <v>75</v>
      </c>
      <c r="AT159" s="1" t="s">
        <v>69</v>
      </c>
      <c r="AU159" s="1">
        <v>4.4000000999999997</v>
      </c>
    </row>
    <row r="160" spans="1:47" x14ac:dyDescent="0.25">
      <c r="A160" s="2" t="s">
        <v>550</v>
      </c>
      <c r="B160" s="1" t="s">
        <v>551</v>
      </c>
      <c r="C160" s="1"/>
      <c r="D160" s="1" t="s">
        <v>552</v>
      </c>
      <c r="E160" s="1"/>
      <c r="F160" s="1" t="s">
        <v>552</v>
      </c>
      <c r="G160" s="1"/>
      <c r="H160" s="1"/>
      <c r="I160" s="1" t="s">
        <v>553</v>
      </c>
      <c r="J160" s="1"/>
      <c r="K160" s="1" t="s">
        <v>61</v>
      </c>
      <c r="L160" s="1">
        <v>2002</v>
      </c>
      <c r="M160" s="1"/>
      <c r="N160" s="1" t="s">
        <v>146</v>
      </c>
      <c r="O160" s="1"/>
      <c r="P160" s="1"/>
      <c r="Q160" s="1"/>
      <c r="R160" s="1">
        <v>5800</v>
      </c>
      <c r="S160" s="1">
        <v>7578.81</v>
      </c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H160" s="1" t="s">
        <v>554</v>
      </c>
      <c r="AI160" s="1"/>
      <c r="AJ160" s="1"/>
      <c r="AK160" s="1"/>
      <c r="AL160" s="1"/>
      <c r="AM160" s="1"/>
      <c r="AN160" s="1">
        <v>80</v>
      </c>
      <c r="AO160" s="1">
        <v>54</v>
      </c>
      <c r="AP160" s="1"/>
      <c r="AQ160" s="1"/>
      <c r="AR160" s="1"/>
      <c r="AS160" s="1"/>
      <c r="AT160" s="1"/>
      <c r="AU160" s="1"/>
    </row>
    <row r="161" spans="1:47" x14ac:dyDescent="0.25">
      <c r="A161" s="2" t="s">
        <v>555</v>
      </c>
      <c r="B161" s="1" t="s">
        <v>556</v>
      </c>
      <c r="C161" s="1"/>
      <c r="D161" s="1" t="s">
        <v>552</v>
      </c>
      <c r="E161" s="1"/>
      <c r="F161" s="1" t="s">
        <v>552</v>
      </c>
      <c r="G161" s="1"/>
      <c r="H161" s="1"/>
      <c r="I161" s="1" t="s">
        <v>553</v>
      </c>
      <c r="J161" s="1"/>
      <c r="K161" s="1" t="s">
        <v>61</v>
      </c>
      <c r="L161" s="1">
        <v>2002</v>
      </c>
      <c r="M161" s="1"/>
      <c r="N161" s="1" t="s">
        <v>146</v>
      </c>
      <c r="O161" s="1"/>
      <c r="P161" s="1"/>
      <c r="Q161" s="1"/>
      <c r="R161" s="1">
        <v>10474</v>
      </c>
      <c r="S161" s="1">
        <v>11033.66</v>
      </c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>
        <v>1.7000000000000001E-2</v>
      </c>
      <c r="AH161" s="1">
        <v>1.7000000000000001E-2</v>
      </c>
      <c r="AI161" s="1">
        <v>2.1000000000000001E-2</v>
      </c>
      <c r="AJ161" s="1">
        <v>3.3000000000000002E-2</v>
      </c>
      <c r="AK161" s="1">
        <v>3.0000000000000001E-3</v>
      </c>
      <c r="AL161" s="1">
        <v>0.54500000000000004</v>
      </c>
      <c r="AM161" s="1">
        <v>0.13200000000000001</v>
      </c>
      <c r="AN161" s="1">
        <v>80</v>
      </c>
      <c r="AO161" s="1">
        <v>54</v>
      </c>
      <c r="AP161" s="1"/>
      <c r="AQ161" s="1"/>
      <c r="AR161" s="1"/>
      <c r="AS161" s="1"/>
      <c r="AT161" s="1"/>
      <c r="AU161" s="1"/>
    </row>
    <row r="162" spans="1:47" x14ac:dyDescent="0.25">
      <c r="A162" s="2" t="s">
        <v>557</v>
      </c>
      <c r="B162" s="1" t="s">
        <v>558</v>
      </c>
      <c r="C162" s="1"/>
      <c r="D162" s="1" t="s">
        <v>552</v>
      </c>
      <c r="E162" s="1"/>
      <c r="F162" s="1" t="s">
        <v>552</v>
      </c>
      <c r="G162" s="1"/>
      <c r="H162" s="1"/>
      <c r="I162" s="1" t="s">
        <v>553</v>
      </c>
      <c r="J162" s="1"/>
      <c r="K162" s="1" t="s">
        <v>61</v>
      </c>
      <c r="L162" s="1">
        <v>1996</v>
      </c>
      <c r="M162" s="1"/>
      <c r="N162" s="1" t="s">
        <v>146</v>
      </c>
      <c r="O162" s="1"/>
      <c r="P162" s="1"/>
      <c r="Q162" s="1"/>
      <c r="R162" s="1">
        <v>6600</v>
      </c>
      <c r="S162" s="1">
        <v>8281.86</v>
      </c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>
        <v>2.1000000000000001E-2</v>
      </c>
      <c r="AH162" s="1">
        <v>3.1E-2</v>
      </c>
      <c r="AI162" s="1">
        <v>2.1000000000000001E-2</v>
      </c>
      <c r="AJ162" s="1">
        <v>2.5999999999999999E-2</v>
      </c>
      <c r="AK162" s="1">
        <v>1.7000000000000001E-2</v>
      </c>
      <c r="AL162" s="1">
        <v>0.40400000000000003</v>
      </c>
      <c r="AM162" s="1">
        <v>0.16</v>
      </c>
      <c r="AN162" s="1">
        <v>80</v>
      </c>
      <c r="AO162" s="1">
        <v>54</v>
      </c>
      <c r="AP162" s="1"/>
      <c r="AQ162" s="1"/>
      <c r="AR162" s="1"/>
      <c r="AS162" s="1"/>
      <c r="AT162" s="1"/>
      <c r="AU162" s="1"/>
    </row>
    <row r="163" spans="1:47" x14ac:dyDescent="0.25">
      <c r="A163" s="2" t="s">
        <v>559</v>
      </c>
      <c r="B163" s="1" t="s">
        <v>560</v>
      </c>
      <c r="C163" s="1"/>
      <c r="D163" s="1" t="s">
        <v>552</v>
      </c>
      <c r="E163" s="1"/>
      <c r="F163" s="1" t="s">
        <v>552</v>
      </c>
      <c r="G163" s="1"/>
      <c r="H163" s="1"/>
      <c r="I163" s="1" t="s">
        <v>553</v>
      </c>
      <c r="J163" s="1"/>
      <c r="K163" s="1" t="s">
        <v>61</v>
      </c>
      <c r="L163" s="1">
        <v>1999</v>
      </c>
      <c r="M163" s="1"/>
      <c r="N163" s="1" t="s">
        <v>146</v>
      </c>
      <c r="O163" s="1"/>
      <c r="P163" s="1"/>
      <c r="Q163" s="1"/>
      <c r="R163" s="1">
        <v>1800</v>
      </c>
      <c r="S163" s="1">
        <v>2902.99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H163" s="1" t="s">
        <v>554</v>
      </c>
      <c r="AI163" s="1"/>
      <c r="AJ163" s="1"/>
      <c r="AK163" s="1"/>
      <c r="AL163" s="1"/>
      <c r="AM163" s="1"/>
      <c r="AN163" s="1">
        <v>54</v>
      </c>
      <c r="AO163" s="1">
        <v>40</v>
      </c>
      <c r="AP163" s="1"/>
      <c r="AQ163" s="1"/>
      <c r="AR163" s="1"/>
      <c r="AS163" s="1"/>
      <c r="AT163" s="1"/>
      <c r="AU163" s="1"/>
    </row>
    <row r="164" spans="1:47" x14ac:dyDescent="0.25">
      <c r="A164" s="2" t="s">
        <v>561</v>
      </c>
      <c r="B164" s="1" t="s">
        <v>562</v>
      </c>
      <c r="C164" s="1"/>
      <c r="D164" s="1" t="s">
        <v>552</v>
      </c>
      <c r="E164" s="1"/>
      <c r="F164" s="1" t="s">
        <v>552</v>
      </c>
      <c r="G164" s="1"/>
      <c r="H164" s="1"/>
      <c r="I164" s="1" t="s">
        <v>553</v>
      </c>
      <c r="J164" s="1"/>
      <c r="K164" s="1" t="s">
        <v>61</v>
      </c>
      <c r="L164" s="1">
        <v>1996</v>
      </c>
      <c r="M164" s="1"/>
      <c r="N164" s="1" t="s">
        <v>146</v>
      </c>
      <c r="O164" s="1"/>
      <c r="P164" s="1"/>
      <c r="Q164" s="1"/>
      <c r="R164" s="1">
        <v>24000</v>
      </c>
      <c r="S164" s="1">
        <v>25227.77</v>
      </c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H164" s="1" t="s">
        <v>554</v>
      </c>
      <c r="AI164" s="1">
        <v>2.1000000000000001E-2</v>
      </c>
      <c r="AJ164" s="1">
        <v>3.6999999999999998E-2</v>
      </c>
      <c r="AK164" s="1">
        <v>0.04</v>
      </c>
      <c r="AL164" s="1">
        <v>0.52100000000000002</v>
      </c>
      <c r="AM164" s="1">
        <v>0.16200000000000001</v>
      </c>
      <c r="AN164" s="1">
        <v>80</v>
      </c>
      <c r="AO164" s="1">
        <v>69</v>
      </c>
      <c r="AP164" s="1"/>
      <c r="AQ164" s="1"/>
      <c r="AR164" s="1"/>
      <c r="AS164" s="1"/>
      <c r="AT164" s="1"/>
      <c r="AU164" s="1"/>
    </row>
    <row r="165" spans="1:47" x14ac:dyDescent="0.25">
      <c r="A165" s="2" t="s">
        <v>563</v>
      </c>
      <c r="B165" s="1" t="s">
        <v>564</v>
      </c>
      <c r="C165" s="1"/>
      <c r="D165" s="1" t="s">
        <v>552</v>
      </c>
      <c r="E165" s="1"/>
      <c r="F165" s="1" t="s">
        <v>552</v>
      </c>
      <c r="G165" s="1"/>
      <c r="H165" s="1"/>
      <c r="I165" s="1" t="s">
        <v>553</v>
      </c>
      <c r="J165" s="1"/>
      <c r="K165" s="1" t="s">
        <v>61</v>
      </c>
      <c r="L165" s="1">
        <v>2003</v>
      </c>
      <c r="M165" s="1"/>
      <c r="N165" s="1" t="s">
        <v>146</v>
      </c>
      <c r="O165" s="1"/>
      <c r="P165" s="1"/>
      <c r="Q165" s="1"/>
      <c r="R165" s="1">
        <v>3860</v>
      </c>
      <c r="S165" s="1">
        <v>4300.7</v>
      </c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H165" s="1" t="s">
        <v>554</v>
      </c>
      <c r="AI165" s="1"/>
      <c r="AJ165" s="1"/>
      <c r="AK165" s="1"/>
      <c r="AL165" s="1"/>
      <c r="AM165" s="1"/>
      <c r="AN165" s="1">
        <v>80</v>
      </c>
      <c r="AO165" s="1">
        <v>69</v>
      </c>
      <c r="AP165" s="1"/>
      <c r="AQ165" s="1"/>
      <c r="AR165" s="1"/>
      <c r="AS165" s="1"/>
      <c r="AT165" s="1"/>
      <c r="AU165" s="1"/>
    </row>
    <row r="166" spans="1:47" x14ac:dyDescent="0.25">
      <c r="A166" s="2" t="s">
        <v>565</v>
      </c>
      <c r="B166" s="1" t="s">
        <v>566</v>
      </c>
      <c r="C166" s="1"/>
      <c r="D166" s="1" t="s">
        <v>552</v>
      </c>
      <c r="E166" s="1"/>
      <c r="F166" s="1" t="s">
        <v>552</v>
      </c>
      <c r="G166" s="1"/>
      <c r="H166" s="1"/>
      <c r="I166" s="1" t="s">
        <v>553</v>
      </c>
      <c r="J166" s="1"/>
      <c r="K166" s="1" t="s">
        <v>61</v>
      </c>
      <c r="L166" s="1">
        <v>1995</v>
      </c>
      <c r="M166" s="1"/>
      <c r="N166" s="1" t="s">
        <v>146</v>
      </c>
      <c r="O166" s="1"/>
      <c r="P166" s="1"/>
      <c r="Q166" s="1"/>
      <c r="R166" s="1">
        <v>511</v>
      </c>
      <c r="S166" s="1">
        <v>2457.9699999999998</v>
      </c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>
        <v>1.7999999999999999E-2</v>
      </c>
      <c r="AH166" s="1">
        <v>0</v>
      </c>
      <c r="AI166" s="1">
        <v>1.2E-2</v>
      </c>
      <c r="AJ166" s="1">
        <v>1.4E-2</v>
      </c>
      <c r="AK166" s="1">
        <v>2.4E-2</v>
      </c>
      <c r="AL166" s="1">
        <v>0.52700000000000002</v>
      </c>
      <c r="AM166" s="1">
        <v>1.4999999999999999E-2</v>
      </c>
      <c r="AN166" s="1">
        <v>80</v>
      </c>
      <c r="AO166" s="1">
        <v>69</v>
      </c>
      <c r="AP166" s="1"/>
      <c r="AQ166" s="1"/>
      <c r="AR166" s="1"/>
      <c r="AS166" s="1"/>
      <c r="AT166" s="1"/>
      <c r="AU166" s="1"/>
    </row>
    <row r="167" spans="1:47" x14ac:dyDescent="0.25">
      <c r="A167" s="2" t="s">
        <v>567</v>
      </c>
      <c r="B167" s="1" t="s">
        <v>568</v>
      </c>
      <c r="C167" s="1"/>
      <c r="D167" s="1" t="s">
        <v>552</v>
      </c>
      <c r="E167" s="1"/>
      <c r="F167" s="1" t="s">
        <v>552</v>
      </c>
      <c r="G167" s="1"/>
      <c r="H167" s="1"/>
      <c r="I167" s="1" t="s">
        <v>553</v>
      </c>
      <c r="J167" s="1"/>
      <c r="K167" s="1" t="s">
        <v>61</v>
      </c>
      <c r="L167" s="1">
        <v>1994</v>
      </c>
      <c r="M167" s="1"/>
      <c r="N167" s="1"/>
      <c r="O167" s="1"/>
      <c r="P167" s="1"/>
      <c r="Q167" s="1"/>
      <c r="R167" s="1">
        <v>600</v>
      </c>
      <c r="S167" s="1">
        <v>466.54</v>
      </c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>
        <v>0.05</v>
      </c>
      <c r="AH167" s="1">
        <v>0.05</v>
      </c>
      <c r="AI167" s="1">
        <v>2.1000000000000001E-2</v>
      </c>
      <c r="AJ167" s="1">
        <v>3.2000000000000001E-2</v>
      </c>
      <c r="AK167" s="1">
        <v>3.3000000000000002E-2</v>
      </c>
      <c r="AL167" s="1">
        <v>0.54500000000000004</v>
      </c>
      <c r="AM167" s="1">
        <v>0.19600000000000001</v>
      </c>
      <c r="AN167" s="1">
        <v>69</v>
      </c>
      <c r="AO167" s="1">
        <v>69</v>
      </c>
      <c r="AP167" s="1"/>
      <c r="AQ167" s="1"/>
      <c r="AR167" s="1"/>
      <c r="AS167" s="1"/>
      <c r="AT167" s="1"/>
      <c r="AU167" s="1"/>
    </row>
    <row r="168" spans="1:47" x14ac:dyDescent="0.25">
      <c r="A168" s="2" t="s">
        <v>569</v>
      </c>
      <c r="B168" s="1" t="s">
        <v>570</v>
      </c>
      <c r="C168" s="1"/>
      <c r="D168" s="1" t="s">
        <v>552</v>
      </c>
      <c r="E168" s="1"/>
      <c r="F168" s="1" t="s">
        <v>552</v>
      </c>
      <c r="G168" s="1"/>
      <c r="H168" s="1"/>
      <c r="I168" s="1" t="s">
        <v>553</v>
      </c>
      <c r="J168" s="1"/>
      <c r="K168" s="1" t="s">
        <v>61</v>
      </c>
      <c r="L168" s="1">
        <v>1994</v>
      </c>
      <c r="M168" s="1"/>
      <c r="N168" s="1" t="s">
        <v>146</v>
      </c>
      <c r="O168" s="1"/>
      <c r="P168" s="1"/>
      <c r="Q168" s="1"/>
      <c r="R168" s="1">
        <v>2400</v>
      </c>
      <c r="S168" s="1">
        <v>1440.29</v>
      </c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>
        <v>6.8000000000000005E-2</v>
      </c>
      <c r="AH168" s="1">
        <v>6.7000000000000004E-2</v>
      </c>
      <c r="AI168" s="1">
        <v>3.3000000000000002E-2</v>
      </c>
      <c r="AJ168" s="1">
        <v>2.8000000000000001E-2</v>
      </c>
      <c r="AK168" s="1">
        <v>3.5000000000000003E-2</v>
      </c>
      <c r="AL168" s="1">
        <v>0.44700000000000001</v>
      </c>
      <c r="AM168" s="1">
        <v>0.254</v>
      </c>
      <c r="AN168" s="1">
        <v>69</v>
      </c>
      <c r="AO168" s="1">
        <v>69</v>
      </c>
      <c r="AP168" s="1"/>
      <c r="AQ168" s="1"/>
      <c r="AR168" s="1"/>
      <c r="AS168" s="1"/>
      <c r="AT168" s="1"/>
      <c r="AU168" s="1"/>
    </row>
    <row r="169" spans="1:47" x14ac:dyDescent="0.25">
      <c r="A169" s="2" t="s">
        <v>571</v>
      </c>
      <c r="B169" s="1" t="s">
        <v>572</v>
      </c>
      <c r="C169" s="1"/>
      <c r="D169" s="1" t="s">
        <v>552</v>
      </c>
      <c r="E169" s="1"/>
      <c r="F169" s="1" t="s">
        <v>552</v>
      </c>
      <c r="G169" s="1"/>
      <c r="H169" s="1"/>
      <c r="I169" s="1" t="s">
        <v>553</v>
      </c>
      <c r="J169" s="1"/>
      <c r="K169" s="1" t="s">
        <v>61</v>
      </c>
      <c r="L169" s="1">
        <v>1994</v>
      </c>
      <c r="M169" s="1"/>
      <c r="N169" s="1" t="s">
        <v>146</v>
      </c>
      <c r="O169" s="1"/>
      <c r="P169" s="1"/>
      <c r="Q169" s="1"/>
      <c r="R169" s="1">
        <v>1750</v>
      </c>
      <c r="S169" s="1">
        <v>2042.07</v>
      </c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 t="s">
        <v>554</v>
      </c>
      <c r="AI169" s="1"/>
      <c r="AJ169" s="1"/>
      <c r="AK169" s="1"/>
      <c r="AL169" s="1"/>
      <c r="AM169" s="1"/>
      <c r="AN169" s="1">
        <v>80</v>
      </c>
      <c r="AO169" s="1">
        <v>80</v>
      </c>
      <c r="AP169" s="1"/>
      <c r="AQ169" s="1"/>
      <c r="AR169" s="1"/>
      <c r="AS169" s="1"/>
      <c r="AT169" s="1"/>
      <c r="AU169" s="1"/>
    </row>
    <row r="170" spans="1:47" x14ac:dyDescent="0.25">
      <c r="A170" s="2" t="s">
        <v>573</v>
      </c>
      <c r="B170" s="1" t="s">
        <v>574</v>
      </c>
      <c r="C170" s="1"/>
      <c r="D170" s="1" t="s">
        <v>552</v>
      </c>
      <c r="E170" s="1"/>
      <c r="F170" s="1" t="s">
        <v>552</v>
      </c>
      <c r="G170" s="1"/>
      <c r="H170" s="1"/>
      <c r="I170" s="1" t="s">
        <v>553</v>
      </c>
      <c r="J170" s="1"/>
      <c r="K170" s="1" t="s">
        <v>61</v>
      </c>
      <c r="L170" s="1">
        <v>2001</v>
      </c>
      <c r="M170" s="1"/>
      <c r="N170" s="1" t="s">
        <v>62</v>
      </c>
      <c r="O170" s="1"/>
      <c r="P170" s="1"/>
      <c r="Q170" s="1"/>
      <c r="R170" s="1">
        <v>2000</v>
      </c>
      <c r="S170" s="1">
        <v>1437.89</v>
      </c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 t="s">
        <v>554</v>
      </c>
      <c r="AI170" s="1"/>
      <c r="AJ170" s="1"/>
      <c r="AK170" s="1"/>
      <c r="AL170" s="1"/>
      <c r="AM170" s="1"/>
      <c r="AN170" s="1">
        <v>80</v>
      </c>
      <c r="AO170" s="1">
        <v>80</v>
      </c>
      <c r="AP170" s="1"/>
      <c r="AQ170" s="1"/>
      <c r="AR170" s="1"/>
      <c r="AS170" s="1"/>
      <c r="AT170" s="1"/>
      <c r="AU170" s="1"/>
    </row>
    <row r="171" spans="1:47" x14ac:dyDescent="0.25">
      <c r="A171" s="2" t="s">
        <v>575</v>
      </c>
      <c r="B171" s="1" t="s">
        <v>576</v>
      </c>
      <c r="C171" s="1"/>
      <c r="D171" s="1" t="s">
        <v>552</v>
      </c>
      <c r="E171" s="1"/>
      <c r="F171" s="1" t="s">
        <v>552</v>
      </c>
      <c r="G171" s="1"/>
      <c r="H171" s="1"/>
      <c r="I171" s="1" t="s">
        <v>553</v>
      </c>
      <c r="J171" s="1"/>
      <c r="K171" s="1" t="s">
        <v>61</v>
      </c>
      <c r="L171" s="1">
        <v>1989</v>
      </c>
      <c r="M171" s="1"/>
      <c r="N171" s="1" t="s">
        <v>62</v>
      </c>
      <c r="O171" s="1"/>
      <c r="P171" s="1"/>
      <c r="Q171" s="1"/>
      <c r="R171" s="1">
        <v>1100</v>
      </c>
      <c r="S171" s="1">
        <v>628.26</v>
      </c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 t="s">
        <v>554</v>
      </c>
      <c r="AI171" s="1"/>
      <c r="AJ171" s="1"/>
      <c r="AK171" s="1"/>
      <c r="AL171" s="1"/>
      <c r="AM171" s="1"/>
      <c r="AN171" s="1">
        <v>69</v>
      </c>
      <c r="AO171" s="1">
        <v>69</v>
      </c>
      <c r="AP171" s="1"/>
      <c r="AQ171" s="1"/>
      <c r="AR171" s="1"/>
      <c r="AS171" s="1"/>
      <c r="AT171" s="1"/>
      <c r="AU171" s="1"/>
    </row>
    <row r="172" spans="1:47" x14ac:dyDescent="0.25">
      <c r="A172" s="2" t="s">
        <v>577</v>
      </c>
      <c r="B172" s="1" t="s">
        <v>578</v>
      </c>
      <c r="C172" s="1"/>
      <c r="D172" s="1" t="s">
        <v>552</v>
      </c>
      <c r="E172" s="1"/>
      <c r="F172" s="1" t="s">
        <v>552</v>
      </c>
      <c r="G172" s="1"/>
      <c r="H172" s="1"/>
      <c r="I172" s="1" t="s">
        <v>553</v>
      </c>
      <c r="J172" s="1"/>
      <c r="K172" s="1" t="s">
        <v>61</v>
      </c>
      <c r="L172" s="1">
        <v>2009</v>
      </c>
      <c r="M172" s="1"/>
      <c r="N172" s="1" t="s">
        <v>62</v>
      </c>
      <c r="O172" s="1"/>
      <c r="P172" s="1"/>
      <c r="Q172" s="1"/>
      <c r="R172" s="1">
        <v>3420</v>
      </c>
      <c r="S172" s="1">
        <v>2542.6860000000001</v>
      </c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 t="s">
        <v>554</v>
      </c>
      <c r="AI172" s="1"/>
      <c r="AJ172" s="1"/>
      <c r="AK172" s="1"/>
      <c r="AL172" s="1"/>
      <c r="AM172" s="1"/>
      <c r="AN172" s="1">
        <v>80</v>
      </c>
      <c r="AO172" s="1">
        <v>80</v>
      </c>
      <c r="AP172" s="1"/>
      <c r="AQ172" s="1"/>
      <c r="AR172" s="1"/>
      <c r="AS172" s="1"/>
      <c r="AT172" s="1"/>
      <c r="AU172" s="1"/>
    </row>
    <row r="173" spans="1:47" x14ac:dyDescent="0.25">
      <c r="A173" s="2" t="s">
        <v>579</v>
      </c>
      <c r="B173" s="1" t="s">
        <v>580</v>
      </c>
      <c r="C173" s="1"/>
      <c r="D173" s="1" t="s">
        <v>552</v>
      </c>
      <c r="E173" s="1"/>
      <c r="F173" s="1" t="s">
        <v>552</v>
      </c>
      <c r="G173" s="1"/>
      <c r="H173" s="1"/>
      <c r="I173" s="1" t="s">
        <v>553</v>
      </c>
      <c r="J173" s="1"/>
      <c r="K173" s="1" t="s">
        <v>61</v>
      </c>
      <c r="L173" s="1">
        <v>2008</v>
      </c>
      <c r="M173" s="1"/>
      <c r="N173" s="1" t="s">
        <v>62</v>
      </c>
      <c r="O173" s="1"/>
      <c r="P173" s="1"/>
      <c r="Q173" s="1"/>
      <c r="R173" s="1">
        <v>2746</v>
      </c>
      <c r="S173" s="1">
        <v>3524.04</v>
      </c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 t="s">
        <v>554</v>
      </c>
      <c r="AI173" s="1">
        <v>1.0999999999999999E-2</v>
      </c>
      <c r="AJ173" s="1">
        <v>1.6E-2</v>
      </c>
      <c r="AK173" s="1">
        <v>1.7000000000000001E-2</v>
      </c>
      <c r="AL173" s="1">
        <v>0.56999999999999995</v>
      </c>
      <c r="AM173" s="1">
        <v>5.6000000000000001E-2</v>
      </c>
      <c r="AN173" s="1">
        <v>80</v>
      </c>
      <c r="AO173" s="1">
        <v>80</v>
      </c>
      <c r="AP173" s="1"/>
      <c r="AQ173" s="1"/>
      <c r="AR173" s="1"/>
      <c r="AS173" s="1"/>
      <c r="AT173" s="1"/>
      <c r="AU173" s="1"/>
    </row>
    <row r="174" spans="1:47" x14ac:dyDescent="0.25">
      <c r="A174" s="2" t="s">
        <v>581</v>
      </c>
      <c r="B174" s="1" t="s">
        <v>582</v>
      </c>
      <c r="C174" s="1"/>
      <c r="D174" s="1" t="s">
        <v>552</v>
      </c>
      <c r="E174" s="1"/>
      <c r="F174" s="1" t="s">
        <v>552</v>
      </c>
      <c r="G174" s="1"/>
      <c r="H174" s="1"/>
      <c r="I174" s="1" t="s">
        <v>553</v>
      </c>
      <c r="J174" s="1"/>
      <c r="K174" s="1" t="s">
        <v>61</v>
      </c>
      <c r="L174" s="1">
        <v>2007</v>
      </c>
      <c r="M174" s="1"/>
      <c r="N174" s="1" t="s">
        <v>146</v>
      </c>
      <c r="O174" s="1"/>
      <c r="P174" s="1"/>
      <c r="Q174" s="1"/>
      <c r="R174" s="1">
        <v>6580</v>
      </c>
      <c r="S174" s="1">
        <v>7026.75</v>
      </c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 t="s">
        <v>554</v>
      </c>
      <c r="AI174" s="1"/>
      <c r="AJ174" s="1"/>
      <c r="AK174" s="1"/>
      <c r="AL174" s="1"/>
      <c r="AM174" s="1"/>
      <c r="AN174" s="1">
        <v>80</v>
      </c>
      <c r="AO174" s="1">
        <v>80</v>
      </c>
      <c r="AP174" s="1"/>
      <c r="AQ174" s="1"/>
      <c r="AR174" s="1"/>
      <c r="AS174" s="1"/>
      <c r="AT174" s="1"/>
      <c r="AU174" s="1"/>
    </row>
    <row r="175" spans="1:47" x14ac:dyDescent="0.25">
      <c r="A175" s="2" t="s">
        <v>583</v>
      </c>
      <c r="B175" s="1" t="s">
        <v>584</v>
      </c>
      <c r="C175" s="1"/>
      <c r="D175" s="1" t="s">
        <v>552</v>
      </c>
      <c r="E175" s="1"/>
      <c r="F175" s="1" t="s">
        <v>552</v>
      </c>
      <c r="G175" s="1"/>
      <c r="H175" s="1"/>
      <c r="I175" s="1" t="s">
        <v>553</v>
      </c>
      <c r="J175" s="1"/>
      <c r="K175" s="1" t="s">
        <v>61</v>
      </c>
      <c r="L175" s="1">
        <v>2007</v>
      </c>
      <c r="M175" s="1"/>
      <c r="N175" s="1" t="s">
        <v>146</v>
      </c>
      <c r="O175" s="1"/>
      <c r="P175" s="1"/>
      <c r="Q175" s="1"/>
      <c r="R175" s="1">
        <v>8790</v>
      </c>
      <c r="S175" s="1">
        <v>8619.57</v>
      </c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 t="s">
        <v>554</v>
      </c>
      <c r="AI175" s="1">
        <v>8.0000000000000002E-3</v>
      </c>
      <c r="AJ175" s="1">
        <v>0.01</v>
      </c>
      <c r="AK175" s="1">
        <v>1.2999999999999999E-2</v>
      </c>
      <c r="AL175" s="1">
        <v>0.61899999999999999</v>
      </c>
      <c r="AM175" s="1">
        <v>0.10100000000000001</v>
      </c>
      <c r="AN175" s="1">
        <v>80</v>
      </c>
      <c r="AO175" s="1">
        <v>80</v>
      </c>
      <c r="AP175" s="1"/>
      <c r="AQ175" s="1"/>
      <c r="AR175" s="1"/>
      <c r="AS175" s="1"/>
      <c r="AT175" s="1"/>
      <c r="AU175" s="1"/>
    </row>
    <row r="176" spans="1:47" x14ac:dyDescent="0.25">
      <c r="A176" s="2" t="s">
        <v>585</v>
      </c>
      <c r="B176" s="1" t="s">
        <v>586</v>
      </c>
      <c r="C176" s="1"/>
      <c r="D176" s="1" t="s">
        <v>552</v>
      </c>
      <c r="E176" s="1"/>
      <c r="F176" s="1" t="s">
        <v>552</v>
      </c>
      <c r="G176" s="1"/>
      <c r="H176" s="1"/>
      <c r="I176" s="1" t="s">
        <v>553</v>
      </c>
      <c r="J176" s="1"/>
      <c r="K176" s="1" t="s">
        <v>61</v>
      </c>
      <c r="L176" s="1">
        <v>2007</v>
      </c>
      <c r="M176" s="1"/>
      <c r="N176" s="1" t="s">
        <v>146</v>
      </c>
      <c r="O176" s="1"/>
      <c r="P176" s="1"/>
      <c r="Q176" s="1"/>
      <c r="R176" s="1">
        <v>480</v>
      </c>
      <c r="S176" s="1">
        <v>673.46</v>
      </c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 t="s">
        <v>554</v>
      </c>
      <c r="AI176" s="1"/>
      <c r="AJ176" s="1"/>
      <c r="AK176" s="1"/>
      <c r="AL176" s="1"/>
      <c r="AM176" s="1"/>
      <c r="AN176" s="1">
        <v>80</v>
      </c>
      <c r="AO176" s="1">
        <v>80</v>
      </c>
      <c r="AP176" s="1"/>
      <c r="AQ176" s="1"/>
      <c r="AR176" s="1"/>
      <c r="AS176" s="1"/>
      <c r="AT176" s="1"/>
      <c r="AU176" s="1"/>
    </row>
    <row r="177" spans="1:47" x14ac:dyDescent="0.25">
      <c r="A177" s="2" t="s">
        <v>587</v>
      </c>
      <c r="B177" s="1" t="s">
        <v>588</v>
      </c>
      <c r="C177" s="1"/>
      <c r="D177" s="1" t="s">
        <v>552</v>
      </c>
      <c r="E177" s="1"/>
      <c r="F177" s="1" t="s">
        <v>552</v>
      </c>
      <c r="G177" s="1"/>
      <c r="H177" s="1"/>
      <c r="I177" s="1" t="s">
        <v>553</v>
      </c>
      <c r="J177" s="1"/>
      <c r="K177" s="1" t="s">
        <v>61</v>
      </c>
      <c r="L177" s="1">
        <v>2004</v>
      </c>
      <c r="M177" s="1"/>
      <c r="N177" s="1" t="s">
        <v>146</v>
      </c>
      <c r="O177" s="1"/>
      <c r="P177" s="1"/>
      <c r="Q177" s="1"/>
      <c r="R177" s="1">
        <v>7230</v>
      </c>
      <c r="S177" s="1">
        <v>5652.34</v>
      </c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 t="s">
        <v>554</v>
      </c>
      <c r="AI177" s="1"/>
      <c r="AJ177" s="1"/>
      <c r="AK177" s="1"/>
      <c r="AL177" s="1"/>
      <c r="AM177" s="1"/>
      <c r="AN177" s="1">
        <v>80</v>
      </c>
      <c r="AO177" s="1">
        <v>80</v>
      </c>
      <c r="AP177" s="1"/>
      <c r="AQ177" s="1"/>
      <c r="AR177" s="1"/>
      <c r="AS177" s="1"/>
      <c r="AT177" s="1"/>
      <c r="AU177" s="1"/>
    </row>
    <row r="178" spans="1:47" x14ac:dyDescent="0.25">
      <c r="A178" s="2" t="s">
        <v>589</v>
      </c>
      <c r="B178" s="1" t="s">
        <v>590</v>
      </c>
      <c r="C178" s="1"/>
      <c r="D178" s="1" t="s">
        <v>552</v>
      </c>
      <c r="E178" s="1"/>
      <c r="F178" s="1" t="s">
        <v>552</v>
      </c>
      <c r="G178" s="1"/>
      <c r="H178" s="1"/>
      <c r="I178" s="1" t="s">
        <v>553</v>
      </c>
      <c r="J178" s="1"/>
      <c r="K178" s="1" t="s">
        <v>61</v>
      </c>
      <c r="L178" s="1">
        <v>2004</v>
      </c>
      <c r="M178" s="1"/>
      <c r="N178" s="1" t="s">
        <v>146</v>
      </c>
      <c r="O178" s="1"/>
      <c r="P178" s="1"/>
      <c r="Q178" s="1"/>
      <c r="R178" s="1">
        <v>580</v>
      </c>
      <c r="S178" s="1">
        <v>402.13</v>
      </c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 t="s">
        <v>554</v>
      </c>
      <c r="AI178" s="1"/>
      <c r="AJ178" s="1"/>
      <c r="AK178" s="1"/>
      <c r="AL178" s="1"/>
      <c r="AM178" s="1"/>
      <c r="AN178" s="1">
        <v>80</v>
      </c>
      <c r="AO178" s="1">
        <v>80</v>
      </c>
      <c r="AP178" s="1"/>
      <c r="AQ178" s="1"/>
      <c r="AR178" s="1"/>
      <c r="AS178" s="1"/>
      <c r="AT178" s="1"/>
      <c r="AU178" s="1"/>
    </row>
    <row r="179" spans="1:47" x14ac:dyDescent="0.25">
      <c r="A179" s="2" t="s">
        <v>591</v>
      </c>
      <c r="B179" s="1" t="s">
        <v>592</v>
      </c>
      <c r="C179" s="1"/>
      <c r="D179" s="1" t="s">
        <v>552</v>
      </c>
      <c r="E179" s="1"/>
      <c r="F179" s="1" t="s">
        <v>552</v>
      </c>
      <c r="G179" s="1"/>
      <c r="H179" s="1"/>
      <c r="I179" s="1" t="s">
        <v>553</v>
      </c>
      <c r="J179" s="1"/>
      <c r="K179" s="1" t="s">
        <v>61</v>
      </c>
      <c r="L179" s="1">
        <v>1997</v>
      </c>
      <c r="M179" s="1"/>
      <c r="N179" s="1"/>
      <c r="O179" s="1"/>
      <c r="P179" s="1"/>
      <c r="Q179" s="1"/>
      <c r="R179" s="1">
        <v>750</v>
      </c>
      <c r="S179" s="1">
        <v>849.49</v>
      </c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 t="s">
        <v>554</v>
      </c>
      <c r="AI179" s="1"/>
      <c r="AJ179" s="1"/>
      <c r="AK179" s="1"/>
      <c r="AL179" s="1"/>
      <c r="AM179" s="1"/>
      <c r="AN179" s="1">
        <v>80</v>
      </c>
      <c r="AO179" s="1">
        <v>80</v>
      </c>
      <c r="AP179" s="1"/>
      <c r="AQ179" s="1"/>
      <c r="AR179" s="1"/>
      <c r="AS179" s="1"/>
      <c r="AT179" s="1"/>
      <c r="AU179" s="1"/>
    </row>
    <row r="180" spans="1:47" x14ac:dyDescent="0.25">
      <c r="A180" s="2" t="s">
        <v>593</v>
      </c>
      <c r="B180" s="1" t="s">
        <v>594</v>
      </c>
      <c r="C180" s="1"/>
      <c r="D180" s="1" t="s">
        <v>552</v>
      </c>
      <c r="E180" s="1"/>
      <c r="F180" s="1" t="s">
        <v>552</v>
      </c>
      <c r="G180" s="1"/>
      <c r="H180" s="1"/>
      <c r="I180" s="1" t="s">
        <v>553</v>
      </c>
      <c r="J180" s="1"/>
      <c r="K180" s="1" t="s">
        <v>61</v>
      </c>
      <c r="L180" s="1">
        <v>2002</v>
      </c>
      <c r="M180" s="1"/>
      <c r="N180" s="1" t="s">
        <v>146</v>
      </c>
      <c r="O180" s="1"/>
      <c r="P180" s="1"/>
      <c r="Q180" s="1"/>
      <c r="R180" s="1">
        <v>19700</v>
      </c>
      <c r="S180" s="1">
        <v>30401.5</v>
      </c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 t="s">
        <v>554</v>
      </c>
      <c r="AI180" s="1"/>
      <c r="AJ180" s="1"/>
      <c r="AK180" s="1"/>
      <c r="AL180" s="1"/>
      <c r="AM180" s="1"/>
      <c r="AN180" s="1">
        <v>80</v>
      </c>
      <c r="AO180" s="1">
        <v>80</v>
      </c>
      <c r="AP180" s="1"/>
      <c r="AQ180" s="1"/>
      <c r="AR180" s="1"/>
      <c r="AS180" s="1"/>
      <c r="AT180" s="1"/>
      <c r="AU180" s="1"/>
    </row>
    <row r="181" spans="1:47" x14ac:dyDescent="0.25">
      <c r="A181" s="2" t="s">
        <v>595</v>
      </c>
      <c r="B181" s="1" t="s">
        <v>596</v>
      </c>
      <c r="C181" s="1"/>
      <c r="D181" s="1" t="s">
        <v>552</v>
      </c>
      <c r="E181" s="1"/>
      <c r="F181" s="1" t="s">
        <v>552</v>
      </c>
      <c r="G181" s="1"/>
      <c r="H181" s="1"/>
      <c r="I181" s="1" t="s">
        <v>553</v>
      </c>
      <c r="J181" s="1"/>
      <c r="K181" s="1" t="s">
        <v>61</v>
      </c>
      <c r="L181" s="1">
        <v>1998</v>
      </c>
      <c r="M181" s="1"/>
      <c r="N181" s="1" t="s">
        <v>146</v>
      </c>
      <c r="O181" s="1"/>
      <c r="P181" s="1"/>
      <c r="Q181" s="1"/>
      <c r="R181" s="1">
        <v>2600</v>
      </c>
      <c r="S181" s="1">
        <v>3144.74</v>
      </c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 t="s">
        <v>554</v>
      </c>
      <c r="AI181" s="1">
        <v>3.2000000000000001E-2</v>
      </c>
      <c r="AJ181" s="1">
        <v>0.19500000000000001</v>
      </c>
      <c r="AK181" s="1">
        <v>9.7000000000000003E-2</v>
      </c>
      <c r="AL181" s="1">
        <v>0.53300000000000003</v>
      </c>
      <c r="AM181" s="1">
        <v>5.8000000000000003E-2</v>
      </c>
      <c r="AN181" s="1">
        <v>80</v>
      </c>
      <c r="AO181" s="1">
        <v>80</v>
      </c>
      <c r="AP181" s="1"/>
      <c r="AQ181" s="1"/>
      <c r="AR181" s="1"/>
      <c r="AS181" s="1"/>
      <c r="AT181" s="1"/>
      <c r="AU181" s="1"/>
    </row>
    <row r="182" spans="1:47" x14ac:dyDescent="0.25">
      <c r="A182" s="2" t="s">
        <v>597</v>
      </c>
      <c r="B182" s="1" t="s">
        <v>598</v>
      </c>
      <c r="C182" s="1"/>
      <c r="D182" s="1" t="s">
        <v>552</v>
      </c>
      <c r="E182" s="1"/>
      <c r="F182" s="1" t="s">
        <v>552</v>
      </c>
      <c r="G182" s="1"/>
      <c r="H182" s="1"/>
      <c r="I182" s="1" t="s">
        <v>553</v>
      </c>
      <c r="J182" s="1"/>
      <c r="K182" s="1" t="s">
        <v>61</v>
      </c>
      <c r="L182" s="1">
        <v>2000</v>
      </c>
      <c r="M182" s="1"/>
      <c r="N182" s="1" t="s">
        <v>146</v>
      </c>
      <c r="O182" s="1"/>
      <c r="P182" s="1"/>
      <c r="Q182" s="1"/>
      <c r="R182" s="1">
        <v>5150</v>
      </c>
      <c r="S182" s="1">
        <v>5005.46</v>
      </c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 t="s">
        <v>554</v>
      </c>
      <c r="AI182" s="1"/>
      <c r="AJ182" s="1"/>
      <c r="AK182" s="1"/>
      <c r="AL182" s="1"/>
      <c r="AM182" s="1"/>
      <c r="AN182" s="1">
        <v>80</v>
      </c>
      <c r="AO182" s="1">
        <v>80</v>
      </c>
      <c r="AP182" s="1"/>
      <c r="AQ182" s="1"/>
      <c r="AR182" s="1"/>
      <c r="AS182" s="1"/>
      <c r="AT182" s="1"/>
      <c r="AU182" s="1"/>
    </row>
    <row r="183" spans="1:47" x14ac:dyDescent="0.25">
      <c r="A183" s="2" t="s">
        <v>599</v>
      </c>
      <c r="B183" s="1" t="s">
        <v>600</v>
      </c>
      <c r="C183" s="1"/>
      <c r="D183" s="1" t="s">
        <v>552</v>
      </c>
      <c r="E183" s="1"/>
      <c r="F183" s="1" t="s">
        <v>552</v>
      </c>
      <c r="G183" s="1"/>
      <c r="H183" s="1"/>
      <c r="I183" s="1" t="s">
        <v>553</v>
      </c>
      <c r="J183" s="1"/>
      <c r="K183" s="1" t="s">
        <v>61</v>
      </c>
      <c r="L183" s="1">
        <v>1999</v>
      </c>
      <c r="M183" s="1"/>
      <c r="N183" s="1" t="s">
        <v>146</v>
      </c>
      <c r="O183" s="1"/>
      <c r="P183" s="1"/>
      <c r="Q183" s="1"/>
      <c r="R183" s="1">
        <v>17470</v>
      </c>
      <c r="S183" s="1">
        <v>15839.67</v>
      </c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 t="s">
        <v>554</v>
      </c>
      <c r="AI183" s="1"/>
      <c r="AJ183" s="1"/>
      <c r="AK183" s="1"/>
      <c r="AL183" s="1"/>
      <c r="AM183" s="1"/>
      <c r="AN183" s="1">
        <v>80</v>
      </c>
      <c r="AO183" s="1">
        <v>80</v>
      </c>
      <c r="AP183" s="1"/>
      <c r="AQ183" s="1"/>
      <c r="AR183" s="1"/>
      <c r="AS183" s="1"/>
      <c r="AT183" s="1"/>
      <c r="AU183" s="1"/>
    </row>
    <row r="184" spans="1:47" x14ac:dyDescent="0.25">
      <c r="A184" s="2" t="s">
        <v>601</v>
      </c>
      <c r="B184" s="1" t="s">
        <v>602</v>
      </c>
      <c r="C184" s="1"/>
      <c r="D184" s="1" t="s">
        <v>552</v>
      </c>
      <c r="E184" s="1"/>
      <c r="F184" s="1" t="s">
        <v>552</v>
      </c>
      <c r="G184" s="1"/>
      <c r="H184" s="1"/>
      <c r="I184" s="1" t="s">
        <v>553</v>
      </c>
      <c r="J184" s="1"/>
      <c r="K184" s="1" t="s">
        <v>61</v>
      </c>
      <c r="L184" s="1">
        <v>2003</v>
      </c>
      <c r="M184" s="1"/>
      <c r="N184" s="1" t="s">
        <v>146</v>
      </c>
      <c r="O184" s="1"/>
      <c r="P184" s="1"/>
      <c r="Q184" s="1"/>
      <c r="R184" s="1">
        <v>5046.6400000000003</v>
      </c>
      <c r="S184" s="1">
        <v>6257.16</v>
      </c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 t="s">
        <v>554</v>
      </c>
      <c r="AI184" s="1">
        <v>2.8000000000000001E-2</v>
      </c>
      <c r="AJ184" s="1">
        <v>0.02</v>
      </c>
      <c r="AK184" s="1">
        <v>3.0000000000000001E-3</v>
      </c>
      <c r="AL184" s="1">
        <v>0.56399999999999995</v>
      </c>
      <c r="AM184" s="1">
        <v>0.13400000000000001</v>
      </c>
      <c r="AN184" s="1">
        <v>80</v>
      </c>
      <c r="AO184" s="1">
        <v>80</v>
      </c>
      <c r="AP184" s="1"/>
      <c r="AQ184" s="1"/>
      <c r="AR184" s="1"/>
      <c r="AS184" s="1"/>
      <c r="AT184" s="1"/>
      <c r="AU184" s="1"/>
    </row>
    <row r="185" spans="1:47" x14ac:dyDescent="0.25">
      <c r="A185" s="2" t="s">
        <v>603</v>
      </c>
      <c r="B185" s="1" t="s">
        <v>604</v>
      </c>
      <c r="C185" s="1"/>
      <c r="D185" s="1" t="s">
        <v>552</v>
      </c>
      <c r="E185" s="1"/>
      <c r="F185" s="1" t="s">
        <v>552</v>
      </c>
      <c r="G185" s="1"/>
      <c r="H185" s="1"/>
      <c r="I185" s="1" t="s">
        <v>553</v>
      </c>
      <c r="J185" s="1"/>
      <c r="K185" s="1" t="s">
        <v>61</v>
      </c>
      <c r="L185" s="1">
        <v>2005</v>
      </c>
      <c r="M185" s="1"/>
      <c r="N185" s="1"/>
      <c r="O185" s="1"/>
      <c r="P185" s="1"/>
      <c r="Q185" s="1"/>
      <c r="R185" s="1">
        <v>2200</v>
      </c>
      <c r="S185" s="1">
        <v>3029.1</v>
      </c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 t="s">
        <v>554</v>
      </c>
      <c r="AI185" s="1">
        <v>2.1999999999999999E-2</v>
      </c>
      <c r="AJ185" s="1">
        <v>0.13700000000000001</v>
      </c>
      <c r="AK185" s="1">
        <v>6.2E-2</v>
      </c>
      <c r="AL185" s="1">
        <v>0.58799999999999997</v>
      </c>
      <c r="AM185" s="1">
        <v>9.1999999999999998E-2</v>
      </c>
      <c r="AN185" s="1">
        <v>80</v>
      </c>
      <c r="AO185" s="1">
        <v>80</v>
      </c>
      <c r="AP185" s="1"/>
      <c r="AQ185" s="1"/>
      <c r="AR185" s="1"/>
      <c r="AS185" s="1"/>
      <c r="AT185" s="1"/>
      <c r="AU185" s="1"/>
    </row>
    <row r="186" spans="1:47" x14ac:dyDescent="0.25">
      <c r="A186" s="2" t="s">
        <v>605</v>
      </c>
      <c r="B186" s="1" t="s">
        <v>606</v>
      </c>
      <c r="C186" s="1"/>
      <c r="D186" s="1" t="s">
        <v>552</v>
      </c>
      <c r="E186" s="1"/>
      <c r="F186" s="1" t="s">
        <v>552</v>
      </c>
      <c r="G186" s="1"/>
      <c r="H186" s="1"/>
      <c r="I186" s="1" t="s">
        <v>553</v>
      </c>
      <c r="J186" s="1"/>
      <c r="K186" s="1" t="s">
        <v>61</v>
      </c>
      <c r="L186" s="1">
        <v>2007</v>
      </c>
      <c r="M186" s="1"/>
      <c r="N186" s="1" t="s">
        <v>62</v>
      </c>
      <c r="O186" s="1"/>
      <c r="P186" s="1"/>
      <c r="Q186" s="1"/>
      <c r="R186" s="1">
        <v>3019</v>
      </c>
      <c r="S186" s="1">
        <v>4779.8500000000004</v>
      </c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 t="s">
        <v>554</v>
      </c>
      <c r="AI186" s="1"/>
      <c r="AJ186" s="1"/>
      <c r="AK186" s="1"/>
      <c r="AL186" s="1"/>
      <c r="AM186" s="1"/>
      <c r="AN186" s="1">
        <v>80</v>
      </c>
      <c r="AO186" s="1">
        <v>80</v>
      </c>
      <c r="AP186" s="1"/>
      <c r="AQ186" s="1"/>
      <c r="AR186" s="1"/>
      <c r="AS186" s="1"/>
      <c r="AT186" s="1"/>
      <c r="AU186" s="1"/>
    </row>
    <row r="187" spans="1:47" x14ac:dyDescent="0.25">
      <c r="A187" s="2" t="s">
        <v>607</v>
      </c>
      <c r="B187" s="1" t="s">
        <v>608</v>
      </c>
      <c r="C187" s="1"/>
      <c r="D187" s="1" t="s">
        <v>552</v>
      </c>
      <c r="E187" s="1"/>
      <c r="F187" s="1" t="s">
        <v>552</v>
      </c>
      <c r="G187" s="1"/>
      <c r="H187" s="1"/>
      <c r="I187" s="1" t="s">
        <v>553</v>
      </c>
      <c r="J187" s="1"/>
      <c r="K187" s="1" t="s">
        <v>61</v>
      </c>
      <c r="L187" s="1">
        <v>2000</v>
      </c>
      <c r="M187" s="1"/>
      <c r="N187" s="1" t="s">
        <v>62</v>
      </c>
      <c r="O187" s="1"/>
      <c r="P187" s="1"/>
      <c r="Q187" s="1"/>
      <c r="R187" s="1">
        <v>1870</v>
      </c>
      <c r="S187" s="1">
        <v>2367.3200000000002</v>
      </c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 t="s">
        <v>554</v>
      </c>
      <c r="AI187" s="1"/>
      <c r="AJ187" s="1"/>
      <c r="AK187" s="1"/>
      <c r="AL187" s="1"/>
      <c r="AM187" s="1"/>
      <c r="AN187" s="1">
        <v>80</v>
      </c>
      <c r="AO187" s="1">
        <v>80</v>
      </c>
      <c r="AP187" s="1"/>
      <c r="AQ187" s="1"/>
      <c r="AR187" s="1"/>
      <c r="AS187" s="1"/>
      <c r="AT187" s="1"/>
      <c r="AU187" s="1"/>
    </row>
    <row r="188" spans="1:47" x14ac:dyDescent="0.25">
      <c r="A188" s="2" t="s">
        <v>609</v>
      </c>
      <c r="B188" s="1" t="s">
        <v>610</v>
      </c>
      <c r="C188" s="1"/>
      <c r="D188" s="1" t="s">
        <v>552</v>
      </c>
      <c r="E188" s="1"/>
      <c r="F188" s="1" t="s">
        <v>552</v>
      </c>
      <c r="G188" s="1"/>
      <c r="H188" s="1"/>
      <c r="I188" s="1" t="s">
        <v>553</v>
      </c>
      <c r="J188" s="1"/>
      <c r="K188" s="1" t="s">
        <v>61</v>
      </c>
      <c r="L188" s="1">
        <v>2000</v>
      </c>
      <c r="M188" s="1"/>
      <c r="N188" s="1" t="s">
        <v>146</v>
      </c>
      <c r="O188" s="1"/>
      <c r="P188" s="1"/>
      <c r="Q188" s="1"/>
      <c r="R188" s="1">
        <v>363</v>
      </c>
      <c r="S188" s="1">
        <v>1068.6099999999999</v>
      </c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 t="s">
        <v>554</v>
      </c>
      <c r="AI188" s="1"/>
      <c r="AJ188" s="1"/>
      <c r="AK188" s="1"/>
      <c r="AL188" s="1"/>
      <c r="AM188" s="1"/>
      <c r="AN188" s="1">
        <v>80</v>
      </c>
      <c r="AO188" s="1">
        <v>80</v>
      </c>
      <c r="AP188" s="1"/>
      <c r="AQ188" s="1"/>
      <c r="AR188" s="1"/>
      <c r="AS188" s="1"/>
      <c r="AT188" s="1"/>
      <c r="AU188" s="1"/>
    </row>
    <row r="189" spans="1:47" x14ac:dyDescent="0.25">
      <c r="A189" s="2" t="s">
        <v>611</v>
      </c>
      <c r="B189" s="1" t="s">
        <v>612</v>
      </c>
      <c r="C189" s="1"/>
      <c r="D189" s="1" t="s">
        <v>552</v>
      </c>
      <c r="E189" s="1"/>
      <c r="F189" s="1" t="s">
        <v>552</v>
      </c>
      <c r="G189" s="1"/>
      <c r="H189" s="1"/>
      <c r="I189" s="1" t="s">
        <v>553</v>
      </c>
      <c r="J189" s="1"/>
      <c r="K189" s="1" t="s">
        <v>61</v>
      </c>
      <c r="L189" s="1">
        <v>2006</v>
      </c>
      <c r="M189" s="1"/>
      <c r="N189" s="1" t="s">
        <v>146</v>
      </c>
      <c r="O189" s="1"/>
      <c r="P189" s="1"/>
      <c r="Q189" s="1"/>
      <c r="R189" s="1">
        <v>453.2</v>
      </c>
      <c r="S189" s="1">
        <v>1528.35</v>
      </c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>
        <v>1.9E-2</v>
      </c>
      <c r="AH189" s="1">
        <v>3.1E-2</v>
      </c>
      <c r="AI189" s="1">
        <v>8.9999999999999993E-3</v>
      </c>
      <c r="AJ189" s="1">
        <v>2.9000000000000001E-2</v>
      </c>
      <c r="AK189" s="1">
        <v>3.9E-2</v>
      </c>
      <c r="AL189" s="1">
        <v>0.502</v>
      </c>
      <c r="AM189" s="1">
        <v>3.3000000000000002E-2</v>
      </c>
      <c r="AN189" s="1">
        <v>80</v>
      </c>
      <c r="AO189" s="1">
        <v>80</v>
      </c>
      <c r="AP189" s="1"/>
      <c r="AQ189" s="1"/>
      <c r="AR189" s="1"/>
      <c r="AS189" s="1"/>
      <c r="AT189" s="1"/>
      <c r="AU189" s="1"/>
    </row>
    <row r="190" spans="1:47" x14ac:dyDescent="0.25">
      <c r="A190" s="2" t="s">
        <v>613</v>
      </c>
      <c r="B190" s="1" t="s">
        <v>614</v>
      </c>
      <c r="C190" s="1"/>
      <c r="D190" s="1" t="s">
        <v>552</v>
      </c>
      <c r="E190" s="1"/>
      <c r="F190" s="1" t="s">
        <v>552</v>
      </c>
      <c r="G190" s="1"/>
      <c r="H190" s="1"/>
      <c r="I190" s="1" t="s">
        <v>553</v>
      </c>
      <c r="J190" s="1"/>
      <c r="K190" s="1" t="s">
        <v>61</v>
      </c>
      <c r="L190" s="1">
        <v>1996</v>
      </c>
      <c r="M190" s="1"/>
      <c r="N190" s="1" t="s">
        <v>146</v>
      </c>
      <c r="O190" s="1"/>
      <c r="P190" s="1"/>
      <c r="Q190" s="1"/>
      <c r="R190" s="1">
        <v>2800</v>
      </c>
      <c r="S190" s="1">
        <v>2059.7399999999998</v>
      </c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>
        <v>0.05</v>
      </c>
      <c r="AH190" s="1">
        <v>6.4000000000000001E-2</v>
      </c>
      <c r="AI190" s="1">
        <v>4.2999999999999997E-2</v>
      </c>
      <c r="AJ190" s="1">
        <v>0.05</v>
      </c>
      <c r="AK190" s="1">
        <v>3.2000000000000001E-2</v>
      </c>
      <c r="AL190" s="1">
        <v>0.44700000000000001</v>
      </c>
      <c r="AM190" s="1">
        <v>0.35199999999999998</v>
      </c>
      <c r="AN190" s="1">
        <v>54</v>
      </c>
      <c r="AO190" s="1">
        <v>54</v>
      </c>
      <c r="AP190" s="1"/>
      <c r="AQ190" s="1"/>
      <c r="AR190" s="1"/>
      <c r="AS190" s="1"/>
      <c r="AT190" s="1"/>
      <c r="AU190" s="1"/>
    </row>
    <row r="191" spans="1:47" x14ac:dyDescent="0.25">
      <c r="A191" s="2" t="s">
        <v>615</v>
      </c>
      <c r="B191" s="1" t="s">
        <v>616</v>
      </c>
      <c r="C191" s="1"/>
      <c r="D191" s="1" t="s">
        <v>552</v>
      </c>
      <c r="E191" s="1"/>
      <c r="F191" s="1" t="s">
        <v>552</v>
      </c>
      <c r="G191" s="1"/>
      <c r="H191" s="1"/>
      <c r="I191" s="1" t="s">
        <v>553</v>
      </c>
      <c r="J191" s="1"/>
      <c r="K191" s="1" t="s">
        <v>61</v>
      </c>
      <c r="L191" s="1">
        <v>2000</v>
      </c>
      <c r="M191" s="1"/>
      <c r="N191" s="1" t="s">
        <v>146</v>
      </c>
      <c r="O191" s="1"/>
      <c r="P191" s="1"/>
      <c r="Q191" s="1"/>
      <c r="R191" s="1">
        <v>10240</v>
      </c>
      <c r="S191" s="1">
        <v>15227.9</v>
      </c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 t="s">
        <v>554</v>
      </c>
      <c r="AI191" s="1"/>
      <c r="AJ191" s="1"/>
      <c r="AK191" s="1"/>
      <c r="AL191" s="1"/>
      <c r="AM191" s="1"/>
      <c r="AN191" s="1">
        <v>80</v>
      </c>
      <c r="AO191" s="1">
        <v>80</v>
      </c>
      <c r="AP191" s="1"/>
      <c r="AQ191" s="1"/>
      <c r="AR191" s="1"/>
      <c r="AS191" s="1"/>
      <c r="AT191" s="1"/>
      <c r="AU191" s="1"/>
    </row>
    <row r="192" spans="1:47" x14ac:dyDescent="0.25">
      <c r="A192" s="2" t="s">
        <v>617</v>
      </c>
      <c r="B192" s="1" t="s">
        <v>618</v>
      </c>
      <c r="C192" s="1"/>
      <c r="D192" s="1" t="s">
        <v>552</v>
      </c>
      <c r="E192" s="1"/>
      <c r="F192" s="1" t="s">
        <v>552</v>
      </c>
      <c r="G192" s="1"/>
      <c r="H192" s="1"/>
      <c r="I192" s="1" t="s">
        <v>553</v>
      </c>
      <c r="J192" s="1"/>
      <c r="K192" s="1" t="s">
        <v>61</v>
      </c>
      <c r="L192" s="1">
        <v>2001</v>
      </c>
      <c r="M192" s="1"/>
      <c r="N192" s="1" t="s">
        <v>146</v>
      </c>
      <c r="O192" s="1"/>
      <c r="P192" s="1"/>
      <c r="Q192" s="1"/>
      <c r="R192" s="1"/>
      <c r="S192" s="1">
        <v>1405.4</v>
      </c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 t="s">
        <v>554</v>
      </c>
      <c r="AI192" s="1"/>
      <c r="AJ192" s="1"/>
      <c r="AK192" s="1"/>
      <c r="AL192" s="1"/>
      <c r="AM192" s="1"/>
      <c r="AN192" s="1">
        <v>69</v>
      </c>
      <c r="AO192" s="1">
        <v>69</v>
      </c>
      <c r="AP192" s="1"/>
      <c r="AQ192" s="1"/>
      <c r="AR192" s="1"/>
      <c r="AS192" s="1"/>
      <c r="AT192" s="1"/>
      <c r="AU192" s="1"/>
    </row>
    <row r="193" spans="1:47" x14ac:dyDescent="0.25">
      <c r="A193" s="2" t="s">
        <v>619</v>
      </c>
      <c r="B193" s="1" t="s">
        <v>620</v>
      </c>
      <c r="C193" s="1"/>
      <c r="D193" s="1" t="s">
        <v>552</v>
      </c>
      <c r="E193" s="1"/>
      <c r="F193" s="1" t="s">
        <v>552</v>
      </c>
      <c r="G193" s="1"/>
      <c r="H193" s="1"/>
      <c r="I193" s="1" t="s">
        <v>553</v>
      </c>
      <c r="J193" s="1"/>
      <c r="K193" s="1" t="s">
        <v>61</v>
      </c>
      <c r="L193" s="1">
        <v>2000</v>
      </c>
      <c r="M193" s="1"/>
      <c r="N193" s="1" t="s">
        <v>146</v>
      </c>
      <c r="O193" s="1"/>
      <c r="P193" s="1"/>
      <c r="Q193" s="1"/>
      <c r="R193" s="1">
        <v>5500</v>
      </c>
      <c r="S193" s="1">
        <v>5075.58</v>
      </c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 t="s">
        <v>554</v>
      </c>
      <c r="AI193" s="1"/>
      <c r="AJ193" s="1"/>
      <c r="AK193" s="1"/>
      <c r="AL193" s="1"/>
      <c r="AM193" s="1"/>
      <c r="AN193" s="1">
        <v>80</v>
      </c>
      <c r="AO193" s="1">
        <v>80</v>
      </c>
      <c r="AP193" s="1"/>
      <c r="AQ193" s="1"/>
      <c r="AR193" s="1"/>
      <c r="AS193" s="1"/>
      <c r="AT193" s="1"/>
      <c r="AU193" s="1"/>
    </row>
    <row r="194" spans="1:47" x14ac:dyDescent="0.25">
      <c r="A194" s="2" t="s">
        <v>621</v>
      </c>
      <c r="B194" s="1" t="s">
        <v>622</v>
      </c>
      <c r="C194" s="1"/>
      <c r="D194" s="1" t="s">
        <v>552</v>
      </c>
      <c r="E194" s="1"/>
      <c r="F194" s="1" t="s">
        <v>552</v>
      </c>
      <c r="G194" s="1"/>
      <c r="H194" s="1"/>
      <c r="I194" s="1" t="s">
        <v>553</v>
      </c>
      <c r="J194" s="1"/>
      <c r="K194" s="1" t="s">
        <v>61</v>
      </c>
      <c r="L194" s="1">
        <v>2007</v>
      </c>
      <c r="M194" s="1"/>
      <c r="N194" s="1" t="s">
        <v>146</v>
      </c>
      <c r="O194" s="1"/>
      <c r="P194" s="1"/>
      <c r="Q194" s="1"/>
      <c r="R194" s="1">
        <v>3800</v>
      </c>
      <c r="S194" s="1">
        <v>2941.36</v>
      </c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>
        <v>3.5999999999999997E-2</v>
      </c>
      <c r="AH194" s="1">
        <v>5.8500000000000003E-2</v>
      </c>
      <c r="AI194" s="1">
        <v>7.0000000000000001E-3</v>
      </c>
      <c r="AJ194" s="1">
        <v>1.2999999999999999E-2</v>
      </c>
      <c r="AK194" s="1">
        <v>0.01</v>
      </c>
      <c r="AL194" s="1">
        <v>0.55700000000000005</v>
      </c>
      <c r="AM194" s="1">
        <v>2.3E-2</v>
      </c>
      <c r="AN194" s="1">
        <v>80</v>
      </c>
      <c r="AO194" s="1">
        <v>80</v>
      </c>
      <c r="AP194" s="1"/>
      <c r="AQ194" s="1"/>
      <c r="AR194" s="1"/>
      <c r="AS194" s="1"/>
      <c r="AT194" s="1"/>
      <c r="AU194" s="1"/>
    </row>
    <row r="195" spans="1:47" x14ac:dyDescent="0.25">
      <c r="A195" s="2" t="s">
        <v>623</v>
      </c>
      <c r="B195" s="1" t="s">
        <v>624</v>
      </c>
      <c r="C195" s="1"/>
      <c r="D195" s="1" t="s">
        <v>552</v>
      </c>
      <c r="E195" s="1"/>
      <c r="F195" s="1" t="s">
        <v>552</v>
      </c>
      <c r="G195" s="1"/>
      <c r="H195" s="1"/>
      <c r="I195" s="1" t="s">
        <v>553</v>
      </c>
      <c r="J195" s="1"/>
      <c r="K195" s="1" t="s">
        <v>61</v>
      </c>
      <c r="L195" s="1">
        <v>2008</v>
      </c>
      <c r="M195" s="1"/>
      <c r="N195" s="1" t="s">
        <v>146</v>
      </c>
      <c r="O195" s="1"/>
      <c r="P195" s="1"/>
      <c r="Q195" s="1"/>
      <c r="R195" s="1">
        <v>3512</v>
      </c>
      <c r="S195" s="1">
        <v>2809.29</v>
      </c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>
        <v>3.1E-2</v>
      </c>
      <c r="AH195" s="1">
        <v>2.8000000000000001E-2</v>
      </c>
      <c r="AI195" s="1">
        <v>1.9E-2</v>
      </c>
      <c r="AJ195" s="1">
        <v>0.02</v>
      </c>
      <c r="AK195" s="1">
        <v>2.5999999999999999E-2</v>
      </c>
      <c r="AL195" s="1">
        <v>0.61899999999999999</v>
      </c>
      <c r="AM195" s="1">
        <v>0.13100000000000001</v>
      </c>
      <c r="AN195" s="1">
        <v>80</v>
      </c>
      <c r="AO195" s="1">
        <v>80</v>
      </c>
      <c r="AP195" s="1"/>
      <c r="AQ195" s="1"/>
      <c r="AR195" s="1"/>
      <c r="AS195" s="1"/>
      <c r="AT195" s="1"/>
      <c r="AU195" s="1"/>
    </row>
    <row r="196" spans="1:47" x14ac:dyDescent="0.25">
      <c r="A196" s="2" t="s">
        <v>625</v>
      </c>
      <c r="B196" s="1" t="s">
        <v>626</v>
      </c>
      <c r="C196" s="1"/>
      <c r="D196" s="1" t="s">
        <v>552</v>
      </c>
      <c r="E196" s="1"/>
      <c r="F196" s="1" t="s">
        <v>552</v>
      </c>
      <c r="G196" s="1"/>
      <c r="H196" s="1"/>
      <c r="I196" s="1" t="s">
        <v>553</v>
      </c>
      <c r="J196" s="1"/>
      <c r="K196" s="1" t="s">
        <v>61</v>
      </c>
      <c r="L196" s="1">
        <v>2008</v>
      </c>
      <c r="M196" s="1"/>
      <c r="N196" s="1" t="s">
        <v>146</v>
      </c>
      <c r="O196" s="1"/>
      <c r="P196" s="1"/>
      <c r="Q196" s="1"/>
      <c r="R196" s="1">
        <v>3620</v>
      </c>
      <c r="S196" s="1">
        <v>3688.6</v>
      </c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>
        <v>1.4E-2</v>
      </c>
      <c r="AH196" s="1">
        <v>1.4E-2</v>
      </c>
      <c r="AI196" s="1">
        <v>1.0999999999999999E-2</v>
      </c>
      <c r="AJ196" s="1">
        <v>1.4E-2</v>
      </c>
      <c r="AK196" s="1">
        <v>2.5000000000000001E-2</v>
      </c>
      <c r="AL196" s="1">
        <v>0.56999999999999995</v>
      </c>
      <c r="AM196" s="1">
        <v>1.0999999999999999E-2</v>
      </c>
      <c r="AN196" s="1">
        <v>80</v>
      </c>
      <c r="AO196" s="1">
        <v>80</v>
      </c>
      <c r="AP196" s="1"/>
      <c r="AQ196" s="1"/>
      <c r="AR196" s="1"/>
      <c r="AS196" s="1"/>
      <c r="AT196" s="1"/>
      <c r="AU196" s="1"/>
    </row>
    <row r="197" spans="1:47" x14ac:dyDescent="0.25">
      <c r="A197" s="2" t="s">
        <v>627</v>
      </c>
      <c r="B197" s="1" t="s">
        <v>628</v>
      </c>
      <c r="C197" s="1"/>
      <c r="D197" s="1" t="s">
        <v>552</v>
      </c>
      <c r="E197" s="1"/>
      <c r="F197" s="1" t="s">
        <v>552</v>
      </c>
      <c r="G197" s="1"/>
      <c r="H197" s="1"/>
      <c r="I197" s="1" t="s">
        <v>553</v>
      </c>
      <c r="J197" s="1"/>
      <c r="K197" s="1" t="s">
        <v>61</v>
      </c>
      <c r="L197" s="1">
        <v>2001</v>
      </c>
      <c r="M197" s="1"/>
      <c r="N197" s="1" t="s">
        <v>146</v>
      </c>
      <c r="O197" s="1"/>
      <c r="P197" s="1"/>
      <c r="Q197" s="1"/>
      <c r="R197" s="1">
        <v>12902</v>
      </c>
      <c r="S197" s="1">
        <v>11975.42</v>
      </c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>
        <v>1.4E-2</v>
      </c>
      <c r="AH197" s="1">
        <v>3.5499999999999997E-2</v>
      </c>
      <c r="AI197" s="1">
        <v>3.3000000000000002E-2</v>
      </c>
      <c r="AJ197" s="1">
        <v>6.8000000000000005E-2</v>
      </c>
      <c r="AK197" s="1">
        <v>7.0999999999999994E-2</v>
      </c>
      <c r="AL197" s="1">
        <v>0.52100000000000002</v>
      </c>
      <c r="AM197" s="1">
        <v>0.24399999999999999</v>
      </c>
      <c r="AN197" s="1">
        <v>80</v>
      </c>
      <c r="AO197" s="1">
        <v>80</v>
      </c>
      <c r="AP197" s="1"/>
      <c r="AQ197" s="1"/>
      <c r="AR197" s="1"/>
      <c r="AS197" s="1"/>
      <c r="AT197" s="1"/>
      <c r="AU197" s="1"/>
    </row>
    <row r="198" spans="1:47" x14ac:dyDescent="0.25">
      <c r="A198" s="2" t="s">
        <v>629</v>
      </c>
      <c r="B198" s="1" t="s">
        <v>630</v>
      </c>
      <c r="C198" s="1"/>
      <c r="D198" s="1" t="s">
        <v>552</v>
      </c>
      <c r="E198" s="1"/>
      <c r="F198" s="1" t="s">
        <v>552</v>
      </c>
      <c r="G198" s="1"/>
      <c r="H198" s="1"/>
      <c r="I198" s="1" t="s">
        <v>553</v>
      </c>
      <c r="J198" s="1"/>
      <c r="K198" s="1" t="s">
        <v>61</v>
      </c>
      <c r="L198" s="1">
        <v>2008</v>
      </c>
      <c r="M198" s="1"/>
      <c r="N198" s="1" t="s">
        <v>146</v>
      </c>
      <c r="O198" s="1"/>
      <c r="P198" s="1"/>
      <c r="Q198" s="1"/>
      <c r="R198" s="1">
        <v>2669</v>
      </c>
      <c r="S198" s="1">
        <v>3257.12</v>
      </c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>
        <v>1.4E-2</v>
      </c>
      <c r="AH198" s="1">
        <v>1.4E-2</v>
      </c>
      <c r="AI198" s="1">
        <v>6.0000000000000001E-3</v>
      </c>
      <c r="AJ198" s="1">
        <v>8.9999999999999993E-3</v>
      </c>
      <c r="AK198" s="1">
        <v>1.4E-2</v>
      </c>
      <c r="AL198" s="1">
        <v>0.60699999999999998</v>
      </c>
      <c r="AM198" s="1">
        <v>2.5000000000000001E-2</v>
      </c>
      <c r="AN198" s="1">
        <v>80</v>
      </c>
      <c r="AO198" s="1">
        <v>80</v>
      </c>
      <c r="AP198" s="1"/>
      <c r="AQ198" s="1"/>
      <c r="AR198" s="1"/>
      <c r="AS198" s="1"/>
      <c r="AT198" s="1"/>
      <c r="AU198" s="1"/>
    </row>
    <row r="199" spans="1:47" x14ac:dyDescent="0.25">
      <c r="A199" s="2" t="s">
        <v>631</v>
      </c>
      <c r="B199" s="1" t="s">
        <v>632</v>
      </c>
      <c r="C199" s="1"/>
      <c r="D199" s="1" t="s">
        <v>552</v>
      </c>
      <c r="E199" s="1"/>
      <c r="F199" s="1" t="s">
        <v>552</v>
      </c>
      <c r="G199" s="1"/>
      <c r="H199" s="1"/>
      <c r="I199" s="1" t="s">
        <v>553</v>
      </c>
      <c r="J199" s="1"/>
      <c r="K199" s="1" t="s">
        <v>61</v>
      </c>
      <c r="L199" s="1">
        <v>2001</v>
      </c>
      <c r="M199" s="1"/>
      <c r="N199" s="1" t="s">
        <v>146</v>
      </c>
      <c r="O199" s="1"/>
      <c r="P199" s="1"/>
      <c r="Q199" s="1"/>
      <c r="R199" s="1">
        <v>6025</v>
      </c>
      <c r="S199" s="1">
        <v>8675.4500000000007</v>
      </c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>
        <v>1.9E-2</v>
      </c>
      <c r="AH199" s="1">
        <v>0.214</v>
      </c>
      <c r="AI199" s="1">
        <v>1.6E-2</v>
      </c>
      <c r="AJ199" s="1">
        <v>0.02</v>
      </c>
      <c r="AK199" s="1">
        <v>2.5999999999999999E-2</v>
      </c>
      <c r="AL199" s="1">
        <v>0.53900000000000003</v>
      </c>
      <c r="AM199" s="1">
        <v>0.107</v>
      </c>
      <c r="AN199" s="1">
        <v>80</v>
      </c>
      <c r="AO199" s="1">
        <v>80</v>
      </c>
      <c r="AP199" s="1"/>
      <c r="AQ199" s="1"/>
      <c r="AR199" s="1"/>
      <c r="AS199" s="1"/>
      <c r="AT199" s="1"/>
      <c r="AU199" s="1"/>
    </row>
    <row r="200" spans="1:47" x14ac:dyDescent="0.25">
      <c r="A200" s="2" t="s">
        <v>633</v>
      </c>
      <c r="B200" s="1" t="s">
        <v>634</v>
      </c>
      <c r="C200" s="1"/>
      <c r="D200" s="1" t="s">
        <v>552</v>
      </c>
      <c r="E200" s="1"/>
      <c r="F200" s="1" t="s">
        <v>552</v>
      </c>
      <c r="G200" s="1"/>
      <c r="H200" s="1"/>
      <c r="I200" s="1" t="s">
        <v>553</v>
      </c>
      <c r="J200" s="1"/>
      <c r="K200" s="1" t="s">
        <v>61</v>
      </c>
      <c r="L200" s="1">
        <v>2008</v>
      </c>
      <c r="M200" s="1"/>
      <c r="N200" s="1" t="s">
        <v>146</v>
      </c>
      <c r="O200" s="1"/>
      <c r="P200" s="1"/>
      <c r="Q200" s="1"/>
      <c r="R200" s="1">
        <v>1949</v>
      </c>
      <c r="S200" s="1">
        <v>2281.2399999999998</v>
      </c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 t="s">
        <v>554</v>
      </c>
      <c r="AI200" s="1"/>
      <c r="AJ200" s="1"/>
      <c r="AK200" s="1"/>
      <c r="AL200" s="1"/>
      <c r="AM200" s="1"/>
      <c r="AN200" s="1">
        <v>80</v>
      </c>
      <c r="AO200" s="1">
        <v>80</v>
      </c>
      <c r="AP200" s="1"/>
      <c r="AQ200" s="1"/>
      <c r="AR200" s="1"/>
      <c r="AS200" s="1"/>
      <c r="AT200" s="1"/>
      <c r="AU200" s="1"/>
    </row>
    <row r="201" spans="1:47" x14ac:dyDescent="0.25">
      <c r="A201" s="2" t="s">
        <v>635</v>
      </c>
      <c r="B201" s="1" t="s">
        <v>636</v>
      </c>
      <c r="C201" s="1"/>
      <c r="D201" s="1" t="s">
        <v>552</v>
      </c>
      <c r="E201" s="1"/>
      <c r="F201" s="1" t="s">
        <v>552</v>
      </c>
      <c r="G201" s="1"/>
      <c r="H201" s="1"/>
      <c r="I201" s="1" t="s">
        <v>553</v>
      </c>
      <c r="J201" s="1"/>
      <c r="K201" s="1" t="s">
        <v>61</v>
      </c>
      <c r="L201" s="1">
        <v>2005</v>
      </c>
      <c r="M201" s="1"/>
      <c r="N201" s="1" t="s">
        <v>146</v>
      </c>
      <c r="O201" s="1"/>
      <c r="P201" s="1"/>
      <c r="Q201" s="1"/>
      <c r="R201" s="1">
        <v>3200</v>
      </c>
      <c r="S201" s="1">
        <v>3654</v>
      </c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>
        <v>3.4000000000000002E-2</v>
      </c>
      <c r="AH201" s="1">
        <v>3.1E-2</v>
      </c>
      <c r="AI201" s="1">
        <v>0.01</v>
      </c>
      <c r="AJ201" s="1">
        <v>1.2999999999999999E-2</v>
      </c>
      <c r="AK201" s="1">
        <v>3.6999999999999998E-2</v>
      </c>
      <c r="AL201" s="1">
        <v>0.54500000000000004</v>
      </c>
      <c r="AM201" s="1">
        <v>0.18</v>
      </c>
      <c r="AN201" s="1">
        <v>80</v>
      </c>
      <c r="AO201" s="1">
        <v>80</v>
      </c>
      <c r="AP201" s="1"/>
      <c r="AQ201" s="1"/>
      <c r="AR201" s="1"/>
      <c r="AS201" s="1"/>
      <c r="AT201" s="1"/>
      <c r="AU201" s="1"/>
    </row>
    <row r="202" spans="1:47" x14ac:dyDescent="0.25">
      <c r="A202" s="2" t="s">
        <v>637</v>
      </c>
      <c r="B202" s="1" t="s">
        <v>638</v>
      </c>
      <c r="C202" s="1"/>
      <c r="D202" s="1" t="s">
        <v>552</v>
      </c>
      <c r="E202" s="1"/>
      <c r="F202" s="1" t="s">
        <v>552</v>
      </c>
      <c r="G202" s="1"/>
      <c r="H202" s="1"/>
      <c r="I202" s="1" t="s">
        <v>553</v>
      </c>
      <c r="J202" s="1"/>
      <c r="K202" s="1" t="s">
        <v>61</v>
      </c>
      <c r="L202" s="1">
        <v>2008</v>
      </c>
      <c r="M202" s="1"/>
      <c r="N202" s="1" t="s">
        <v>146</v>
      </c>
      <c r="O202" s="1"/>
      <c r="P202" s="1"/>
      <c r="Q202" s="1"/>
      <c r="R202" s="1">
        <v>5137</v>
      </c>
      <c r="S202" s="1">
        <v>4704.03</v>
      </c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>
        <v>1.9E-2</v>
      </c>
      <c r="AH202" s="1">
        <v>2.3E-2</v>
      </c>
      <c r="AI202" s="1">
        <v>1.0999999999999999E-2</v>
      </c>
      <c r="AJ202" s="1">
        <v>1.2E-2</v>
      </c>
      <c r="AK202" s="1">
        <v>1.7999999999999999E-2</v>
      </c>
      <c r="AL202" s="1">
        <v>0.58799999999999997</v>
      </c>
      <c r="AM202" s="1">
        <v>0.05</v>
      </c>
      <c r="AN202" s="1">
        <v>69</v>
      </c>
      <c r="AO202" s="1">
        <v>80</v>
      </c>
      <c r="AP202" s="1"/>
      <c r="AQ202" s="1"/>
      <c r="AR202" s="1"/>
      <c r="AS202" s="1"/>
      <c r="AT202" s="1"/>
      <c r="AU202" s="1"/>
    </row>
    <row r="203" spans="1:47" x14ac:dyDescent="0.25">
      <c r="A203" s="2" t="s">
        <v>639</v>
      </c>
      <c r="B203" s="1" t="s">
        <v>640</v>
      </c>
      <c r="C203" s="1"/>
      <c r="D203" s="1" t="s">
        <v>552</v>
      </c>
      <c r="E203" s="1"/>
      <c r="F203" s="1" t="s">
        <v>552</v>
      </c>
      <c r="G203" s="1"/>
      <c r="H203" s="1"/>
      <c r="I203" s="1" t="s">
        <v>553</v>
      </c>
      <c r="J203" s="1"/>
      <c r="K203" s="1" t="s">
        <v>61</v>
      </c>
      <c r="L203" s="1">
        <v>2004</v>
      </c>
      <c r="M203" s="1"/>
      <c r="N203" s="1"/>
      <c r="O203" s="1"/>
      <c r="P203" s="1"/>
      <c r="Q203" s="1"/>
      <c r="R203" s="1">
        <v>14325</v>
      </c>
      <c r="S203" s="1">
        <v>14817.22</v>
      </c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 t="s">
        <v>554</v>
      </c>
      <c r="AI203" s="1">
        <v>3.1E-2</v>
      </c>
      <c r="AJ203" s="1">
        <v>0.125</v>
      </c>
      <c r="AK203" s="1">
        <v>8.3000000000000004E-2</v>
      </c>
      <c r="AL203" s="1">
        <v>0.52100000000000002</v>
      </c>
      <c r="AM203" s="1">
        <v>3.5000000000000003E-2</v>
      </c>
      <c r="AN203" s="1">
        <v>69</v>
      </c>
      <c r="AO203" s="1">
        <v>80</v>
      </c>
      <c r="AP203" s="1"/>
      <c r="AQ203" s="1"/>
      <c r="AR203" s="1"/>
      <c r="AS203" s="1"/>
      <c r="AT203" s="1"/>
      <c r="AU203" s="1"/>
    </row>
    <row r="204" spans="1:47" x14ac:dyDescent="0.25">
      <c r="A204" s="2" t="s">
        <v>641</v>
      </c>
      <c r="B204" s="1" t="s">
        <v>642</v>
      </c>
      <c r="C204" s="1"/>
      <c r="D204" s="1" t="s">
        <v>552</v>
      </c>
      <c r="E204" s="1"/>
      <c r="F204" s="1" t="s">
        <v>552</v>
      </c>
      <c r="G204" s="1"/>
      <c r="H204" s="1"/>
      <c r="I204" s="1" t="s">
        <v>553</v>
      </c>
      <c r="J204" s="1"/>
      <c r="K204" s="1" t="s">
        <v>61</v>
      </c>
      <c r="L204" s="1"/>
      <c r="M204" s="1"/>
      <c r="N204" s="1" t="s">
        <v>146</v>
      </c>
      <c r="O204" s="1"/>
      <c r="P204" s="1"/>
      <c r="Q204" s="1"/>
      <c r="R204" s="1">
        <v>6200</v>
      </c>
      <c r="S204" s="1">
        <v>6686.03</v>
      </c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>
        <v>2.5999999999999999E-2</v>
      </c>
      <c r="AH204" s="1">
        <v>2.4E-2</v>
      </c>
      <c r="AI204" s="1">
        <v>3.5999999999999997E-2</v>
      </c>
      <c r="AJ204" s="1">
        <v>0.04</v>
      </c>
      <c r="AK204" s="1">
        <v>3.1E-2</v>
      </c>
      <c r="AL204" s="1">
        <v>0.44700000000000001</v>
      </c>
      <c r="AM204" s="1">
        <v>0.28299999999999997</v>
      </c>
      <c r="AN204" s="1">
        <v>69</v>
      </c>
      <c r="AO204" s="1">
        <v>80</v>
      </c>
      <c r="AP204" s="1"/>
      <c r="AQ204" s="1"/>
      <c r="AR204" s="1"/>
      <c r="AS204" s="1"/>
      <c r="AT204" s="1"/>
      <c r="AU204" s="1"/>
    </row>
    <row r="205" spans="1:47" x14ac:dyDescent="0.25">
      <c r="A205" s="2" t="s">
        <v>643</v>
      </c>
      <c r="B205" s="1" t="s">
        <v>644</v>
      </c>
      <c r="C205" s="1"/>
      <c r="D205" s="1" t="s">
        <v>552</v>
      </c>
      <c r="E205" s="1"/>
      <c r="F205" s="1" t="s">
        <v>552</v>
      </c>
      <c r="G205" s="1"/>
      <c r="H205" s="1"/>
      <c r="I205" s="1" t="s">
        <v>553</v>
      </c>
      <c r="J205" s="1"/>
      <c r="K205" s="1" t="s">
        <v>61</v>
      </c>
      <c r="L205" s="1">
        <v>1999</v>
      </c>
      <c r="M205" s="1"/>
      <c r="N205" s="1" t="s">
        <v>146</v>
      </c>
      <c r="O205" s="1"/>
      <c r="P205" s="1"/>
      <c r="Q205" s="1"/>
      <c r="R205" s="1">
        <v>9737</v>
      </c>
      <c r="S205" s="1">
        <v>6788.89</v>
      </c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 t="s">
        <v>554</v>
      </c>
      <c r="AI205" s="1">
        <v>1.0999999999999999E-2</v>
      </c>
      <c r="AJ205" s="1">
        <v>6.4000000000000001E-2</v>
      </c>
      <c r="AK205" s="1">
        <v>7.9000000000000001E-2</v>
      </c>
      <c r="AL205" s="1">
        <v>0.42199999999999999</v>
      </c>
      <c r="AM205" s="1">
        <v>0.37</v>
      </c>
      <c r="AN205" s="1">
        <v>69</v>
      </c>
      <c r="AO205" s="1">
        <v>80</v>
      </c>
      <c r="AP205" s="1"/>
      <c r="AQ205" s="1"/>
      <c r="AR205" s="1"/>
      <c r="AS205" s="1"/>
      <c r="AT205" s="1"/>
      <c r="AU205" s="1"/>
    </row>
    <row r="206" spans="1:47" x14ac:dyDescent="0.25">
      <c r="A206" s="2" t="s">
        <v>645</v>
      </c>
      <c r="B206" s="1" t="s">
        <v>646</v>
      </c>
      <c r="C206" s="1"/>
      <c r="D206" s="1" t="s">
        <v>552</v>
      </c>
      <c r="E206" s="1"/>
      <c r="F206" s="1" t="s">
        <v>552</v>
      </c>
      <c r="G206" s="1"/>
      <c r="H206" s="1"/>
      <c r="I206" s="1" t="s">
        <v>553</v>
      </c>
      <c r="J206" s="1"/>
      <c r="K206" s="1" t="s">
        <v>61</v>
      </c>
      <c r="L206" s="1">
        <v>2003</v>
      </c>
      <c r="M206" s="1"/>
      <c r="N206" s="1" t="s">
        <v>146</v>
      </c>
      <c r="O206" s="1"/>
      <c r="P206" s="1"/>
      <c r="Q206" s="1"/>
      <c r="R206" s="1">
        <v>4860</v>
      </c>
      <c r="S206" s="1">
        <v>5487.11</v>
      </c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 t="s">
        <v>554</v>
      </c>
      <c r="AI206" s="1"/>
      <c r="AJ206" s="1"/>
      <c r="AK206" s="1"/>
      <c r="AL206" s="1"/>
      <c r="AM206" s="1"/>
      <c r="AN206" s="1">
        <v>69</v>
      </c>
      <c r="AO206" s="1">
        <v>80</v>
      </c>
      <c r="AP206" s="1"/>
      <c r="AQ206" s="1"/>
      <c r="AR206" s="1"/>
      <c r="AS206" s="1"/>
      <c r="AT206" s="1"/>
      <c r="AU206" s="1"/>
    </row>
    <row r="207" spans="1:47" x14ac:dyDescent="0.25">
      <c r="A207" s="2" t="s">
        <v>647</v>
      </c>
      <c r="B207" s="1" t="s">
        <v>648</v>
      </c>
      <c r="C207" s="1"/>
      <c r="D207" s="1" t="s">
        <v>552</v>
      </c>
      <c r="E207" s="1"/>
      <c r="F207" s="1" t="s">
        <v>552</v>
      </c>
      <c r="G207" s="1"/>
      <c r="H207" s="1"/>
      <c r="I207" s="1" t="s">
        <v>553</v>
      </c>
      <c r="J207" s="1"/>
      <c r="K207" s="1" t="s">
        <v>61</v>
      </c>
      <c r="L207" s="1">
        <v>2001</v>
      </c>
      <c r="M207" s="1"/>
      <c r="N207" s="1" t="s">
        <v>146</v>
      </c>
      <c r="O207" s="1"/>
      <c r="P207" s="1"/>
      <c r="Q207" s="1"/>
      <c r="R207" s="1">
        <v>8154</v>
      </c>
      <c r="S207" s="1">
        <v>3830.57</v>
      </c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 t="s">
        <v>554</v>
      </c>
      <c r="AI207" s="1">
        <v>2.3E-2</v>
      </c>
      <c r="AJ207" s="1">
        <v>0.10299999999999999</v>
      </c>
      <c r="AK207" s="1">
        <v>7.0000000000000007E-2</v>
      </c>
      <c r="AL207" s="1">
        <v>0.51400000000000001</v>
      </c>
      <c r="AM207" s="1">
        <v>0.12</v>
      </c>
      <c r="AN207" s="1">
        <v>69</v>
      </c>
      <c r="AO207" s="1">
        <v>80</v>
      </c>
      <c r="AP207" s="1"/>
      <c r="AQ207" s="1"/>
      <c r="AR207" s="1"/>
      <c r="AS207" s="1"/>
      <c r="AT207" s="1"/>
      <c r="AU207" s="1"/>
    </row>
    <row r="208" spans="1:47" x14ac:dyDescent="0.25">
      <c r="A208" s="2" t="s">
        <v>649</v>
      </c>
      <c r="B208" s="1" t="s">
        <v>650</v>
      </c>
      <c r="C208" s="1"/>
      <c r="D208" s="1" t="s">
        <v>552</v>
      </c>
      <c r="E208" s="1"/>
      <c r="F208" s="1" t="s">
        <v>552</v>
      </c>
      <c r="G208" s="1"/>
      <c r="H208" s="1"/>
      <c r="I208" s="1" t="s">
        <v>553</v>
      </c>
      <c r="J208" s="1"/>
      <c r="K208" s="1" t="s">
        <v>61</v>
      </c>
      <c r="L208" s="1">
        <v>2003</v>
      </c>
      <c r="M208" s="1"/>
      <c r="N208" s="1" t="s">
        <v>146</v>
      </c>
      <c r="O208" s="1"/>
      <c r="P208" s="1"/>
      <c r="Q208" s="1"/>
      <c r="R208" s="1">
        <v>5950</v>
      </c>
      <c r="S208" s="1">
        <v>5316.02</v>
      </c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 t="s">
        <v>554</v>
      </c>
      <c r="AI208" s="1"/>
      <c r="AJ208" s="1"/>
      <c r="AK208" s="1"/>
      <c r="AL208" s="1"/>
      <c r="AM208" s="1"/>
      <c r="AN208" s="1">
        <v>69</v>
      </c>
      <c r="AO208" s="1">
        <v>80</v>
      </c>
      <c r="AP208" s="1"/>
      <c r="AQ208" s="1"/>
      <c r="AR208" s="1"/>
      <c r="AS208" s="1"/>
      <c r="AT208" s="1"/>
      <c r="AU208" s="1"/>
    </row>
    <row r="209" spans="1:47" x14ac:dyDescent="0.25">
      <c r="A209" s="2" t="s">
        <v>651</v>
      </c>
      <c r="B209" s="1" t="s">
        <v>652</v>
      </c>
      <c r="C209" s="1"/>
      <c r="D209" s="1" t="s">
        <v>552</v>
      </c>
      <c r="E209" s="1"/>
      <c r="F209" s="1" t="s">
        <v>552</v>
      </c>
      <c r="G209" s="1"/>
      <c r="H209" s="1"/>
      <c r="I209" s="1" t="s">
        <v>553</v>
      </c>
      <c r="J209" s="1"/>
      <c r="K209" s="1" t="s">
        <v>61</v>
      </c>
      <c r="L209" s="1">
        <v>2005</v>
      </c>
      <c r="M209" s="1"/>
      <c r="N209" s="1" t="s">
        <v>62</v>
      </c>
      <c r="O209" s="1"/>
      <c r="P209" s="1"/>
      <c r="Q209" s="1"/>
      <c r="R209" s="1">
        <v>8016</v>
      </c>
      <c r="S209" s="1">
        <v>5471.43</v>
      </c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 t="s">
        <v>554</v>
      </c>
      <c r="AI209" s="1"/>
      <c r="AJ209" s="1"/>
      <c r="AK209" s="1"/>
      <c r="AL209" s="1"/>
      <c r="AM209" s="1"/>
      <c r="AN209" s="1">
        <v>69</v>
      </c>
      <c r="AO209" s="1">
        <v>80</v>
      </c>
      <c r="AP209" s="1"/>
      <c r="AQ209" s="1"/>
      <c r="AR209" s="1"/>
      <c r="AS209" s="1"/>
      <c r="AT209" s="1"/>
      <c r="AU209" s="1"/>
    </row>
    <row r="210" spans="1:47" x14ac:dyDescent="0.25">
      <c r="A210" s="2" t="s">
        <v>653</v>
      </c>
      <c r="B210" s="1" t="s">
        <v>654</v>
      </c>
      <c r="C210" s="1"/>
      <c r="D210" s="1" t="s">
        <v>552</v>
      </c>
      <c r="E210" s="1"/>
      <c r="F210" s="1" t="s">
        <v>552</v>
      </c>
      <c r="G210" s="1"/>
      <c r="H210" s="1"/>
      <c r="I210" s="1" t="s">
        <v>553</v>
      </c>
      <c r="J210" s="1"/>
      <c r="K210" s="1" t="s">
        <v>61</v>
      </c>
      <c r="L210" s="1">
        <v>2002</v>
      </c>
      <c r="M210" s="1"/>
      <c r="N210" s="1" t="s">
        <v>146</v>
      </c>
      <c r="O210" s="1"/>
      <c r="P210" s="1"/>
      <c r="Q210" s="1"/>
      <c r="R210" s="1">
        <v>5900</v>
      </c>
      <c r="S210" s="1">
        <v>6516.08</v>
      </c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 t="s">
        <v>554</v>
      </c>
      <c r="AI210" s="1"/>
      <c r="AJ210" s="1"/>
      <c r="AK210" s="1"/>
      <c r="AL210" s="1"/>
      <c r="AM210" s="1"/>
      <c r="AN210" s="1">
        <v>69</v>
      </c>
      <c r="AO210" s="1">
        <v>80</v>
      </c>
      <c r="AP210" s="1"/>
      <c r="AQ210" s="1"/>
      <c r="AR210" s="1"/>
      <c r="AS210" s="1"/>
      <c r="AT210" s="1"/>
      <c r="AU210" s="1"/>
    </row>
    <row r="211" spans="1:47" x14ac:dyDescent="0.25">
      <c r="A211" s="2" t="s">
        <v>655</v>
      </c>
      <c r="B211" s="1" t="s">
        <v>656</v>
      </c>
      <c r="C211" s="1"/>
      <c r="D211" s="1" t="s">
        <v>552</v>
      </c>
      <c r="E211" s="1"/>
      <c r="F211" s="1" t="s">
        <v>552</v>
      </c>
      <c r="G211" s="1"/>
      <c r="H211" s="1"/>
      <c r="I211" s="1" t="s">
        <v>553</v>
      </c>
      <c r="J211" s="1"/>
      <c r="K211" s="1" t="s">
        <v>61</v>
      </c>
      <c r="L211" s="1">
        <v>2003</v>
      </c>
      <c r="M211" s="1"/>
      <c r="N211" s="1" t="s">
        <v>146</v>
      </c>
      <c r="O211" s="1"/>
      <c r="P211" s="1"/>
      <c r="Q211" s="1"/>
      <c r="R211" s="1">
        <v>3615</v>
      </c>
      <c r="S211" s="1">
        <v>3339.94</v>
      </c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 t="s">
        <v>554</v>
      </c>
      <c r="AI211" s="1"/>
      <c r="AJ211" s="1"/>
      <c r="AK211" s="1"/>
      <c r="AL211" s="1"/>
      <c r="AM211" s="1"/>
      <c r="AN211" s="1">
        <v>69</v>
      </c>
      <c r="AO211" s="1">
        <v>80</v>
      </c>
      <c r="AP211" s="1"/>
      <c r="AQ211" s="1"/>
      <c r="AR211" s="1"/>
      <c r="AS211" s="1"/>
      <c r="AT211" s="1"/>
      <c r="AU211" s="1"/>
    </row>
    <row r="212" spans="1:47" x14ac:dyDescent="0.25">
      <c r="A212" s="2" t="s">
        <v>657</v>
      </c>
      <c r="B212" s="1" t="s">
        <v>658</v>
      </c>
      <c r="C212" s="1"/>
      <c r="D212" s="1" t="s">
        <v>552</v>
      </c>
      <c r="E212" s="1"/>
      <c r="F212" s="1" t="s">
        <v>552</v>
      </c>
      <c r="G212" s="1"/>
      <c r="H212" s="1"/>
      <c r="I212" s="1" t="s">
        <v>553</v>
      </c>
      <c r="J212" s="1"/>
      <c r="K212" s="1" t="s">
        <v>61</v>
      </c>
      <c r="L212" s="1">
        <v>1988</v>
      </c>
      <c r="M212" s="1"/>
      <c r="N212" s="1" t="s">
        <v>146</v>
      </c>
      <c r="O212" s="1"/>
      <c r="P212" s="1"/>
      <c r="Q212" s="1"/>
      <c r="R212" s="1"/>
      <c r="S212" s="1">
        <v>3945.73</v>
      </c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 t="s">
        <v>554</v>
      </c>
      <c r="AI212" s="1"/>
      <c r="AJ212" s="1"/>
      <c r="AK212" s="1"/>
      <c r="AL212" s="1"/>
      <c r="AM212" s="1"/>
      <c r="AN212" s="1">
        <v>69</v>
      </c>
      <c r="AO212" s="1">
        <v>80</v>
      </c>
      <c r="AP212" s="1"/>
      <c r="AQ212" s="1"/>
      <c r="AR212" s="1"/>
      <c r="AS212" s="1"/>
      <c r="AT212" s="1"/>
      <c r="AU212" s="1"/>
    </row>
    <row r="213" spans="1:47" x14ac:dyDescent="0.25">
      <c r="A213" s="2" t="s">
        <v>659</v>
      </c>
      <c r="B213" s="1" t="s">
        <v>660</v>
      </c>
      <c r="C213" s="1"/>
      <c r="D213" s="1" t="s">
        <v>552</v>
      </c>
      <c r="E213" s="1"/>
      <c r="F213" s="1" t="s">
        <v>552</v>
      </c>
      <c r="G213" s="1"/>
      <c r="H213" s="1"/>
      <c r="I213" s="1" t="s">
        <v>553</v>
      </c>
      <c r="J213" s="1"/>
      <c r="K213" s="1" t="s">
        <v>61</v>
      </c>
      <c r="L213" s="1">
        <v>1999</v>
      </c>
      <c r="M213" s="1"/>
      <c r="N213" s="1"/>
      <c r="O213" s="1"/>
      <c r="P213" s="1"/>
      <c r="Q213" s="1"/>
      <c r="R213" s="1">
        <v>1500</v>
      </c>
      <c r="S213" s="1">
        <v>2333.09</v>
      </c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 t="s">
        <v>554</v>
      </c>
      <c r="AI213" s="1"/>
      <c r="AJ213" s="1"/>
      <c r="AK213" s="1"/>
      <c r="AL213" s="1"/>
      <c r="AM213" s="1"/>
      <c r="AN213" s="1">
        <v>69</v>
      </c>
      <c r="AO213" s="1">
        <v>80</v>
      </c>
      <c r="AP213" s="1"/>
      <c r="AQ213" s="1"/>
      <c r="AR213" s="1"/>
      <c r="AS213" s="1"/>
      <c r="AT213" s="1"/>
      <c r="AU213" s="1"/>
    </row>
    <row r="214" spans="1:47" x14ac:dyDescent="0.25">
      <c r="A214" s="2" t="s">
        <v>661</v>
      </c>
      <c r="B214" s="1" t="s">
        <v>662</v>
      </c>
      <c r="C214" s="1"/>
      <c r="D214" s="1" t="s">
        <v>552</v>
      </c>
      <c r="E214" s="1"/>
      <c r="F214" s="1" t="s">
        <v>552</v>
      </c>
      <c r="G214" s="1"/>
      <c r="H214" s="1"/>
      <c r="I214" s="1" t="s">
        <v>553</v>
      </c>
      <c r="J214" s="1"/>
      <c r="K214" s="1" t="s">
        <v>61</v>
      </c>
      <c r="L214" s="1">
        <v>1996</v>
      </c>
      <c r="M214" s="1"/>
      <c r="N214" s="1" t="s">
        <v>146</v>
      </c>
      <c r="O214" s="1"/>
      <c r="P214" s="1"/>
      <c r="Q214" s="1"/>
      <c r="R214" s="1">
        <v>260</v>
      </c>
      <c r="S214" s="1">
        <v>2094.21</v>
      </c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 t="s">
        <v>554</v>
      </c>
      <c r="AI214" s="1"/>
      <c r="AJ214" s="1"/>
      <c r="AK214" s="1"/>
      <c r="AL214" s="1"/>
      <c r="AM214" s="1"/>
      <c r="AN214" s="1">
        <v>69</v>
      </c>
      <c r="AO214" s="1">
        <v>80</v>
      </c>
      <c r="AP214" s="1"/>
      <c r="AQ214" s="1"/>
      <c r="AR214" s="1"/>
      <c r="AS214" s="1"/>
      <c r="AT214" s="1"/>
      <c r="AU214" s="1"/>
    </row>
    <row r="215" spans="1:47" x14ac:dyDescent="0.25">
      <c r="A215" s="2" t="s">
        <v>663</v>
      </c>
      <c r="B215" s="1" t="s">
        <v>664</v>
      </c>
      <c r="C215" s="1"/>
      <c r="D215" s="1" t="s">
        <v>552</v>
      </c>
      <c r="E215" s="1"/>
      <c r="F215" s="1" t="s">
        <v>552</v>
      </c>
      <c r="G215" s="1"/>
      <c r="H215" s="1"/>
      <c r="I215" s="1" t="s">
        <v>553</v>
      </c>
      <c r="J215" s="1"/>
      <c r="K215" s="1" t="s">
        <v>61</v>
      </c>
      <c r="L215" s="1">
        <v>1999</v>
      </c>
      <c r="M215" s="1"/>
      <c r="N215" s="1" t="s">
        <v>146</v>
      </c>
      <c r="O215" s="1"/>
      <c r="P215" s="1"/>
      <c r="Q215" s="1"/>
      <c r="R215" s="1">
        <v>3656</v>
      </c>
      <c r="S215" s="1">
        <v>1964.06</v>
      </c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 t="s">
        <v>554</v>
      </c>
      <c r="AI215" s="1"/>
      <c r="AJ215" s="1"/>
      <c r="AK215" s="1"/>
      <c r="AL215" s="1"/>
      <c r="AM215" s="1"/>
      <c r="AN215" s="1">
        <v>69</v>
      </c>
      <c r="AO215" s="1">
        <v>80</v>
      </c>
      <c r="AP215" s="1"/>
      <c r="AQ215" s="1"/>
      <c r="AR215" s="1"/>
      <c r="AS215" s="1"/>
      <c r="AT215" s="1"/>
      <c r="AU215" s="1"/>
    </row>
    <row r="216" spans="1:47" x14ac:dyDescent="0.25">
      <c r="A216" s="2" t="s">
        <v>665</v>
      </c>
      <c r="B216" s="1" t="s">
        <v>666</v>
      </c>
      <c r="C216" s="1"/>
      <c r="D216" s="1" t="s">
        <v>552</v>
      </c>
      <c r="E216" s="1"/>
      <c r="F216" s="1" t="s">
        <v>552</v>
      </c>
      <c r="G216" s="1"/>
      <c r="H216" s="1"/>
      <c r="I216" s="1" t="s">
        <v>553</v>
      </c>
      <c r="J216" s="1"/>
      <c r="K216" s="1" t="s">
        <v>61</v>
      </c>
      <c r="L216" s="1">
        <v>1997</v>
      </c>
      <c r="M216" s="1"/>
      <c r="N216" s="1" t="s">
        <v>146</v>
      </c>
      <c r="O216" s="1"/>
      <c r="P216" s="1"/>
      <c r="Q216" s="1"/>
      <c r="R216" s="1">
        <v>3500</v>
      </c>
      <c r="S216" s="1">
        <v>1396.95</v>
      </c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 t="s">
        <v>554</v>
      </c>
      <c r="AI216" s="1"/>
      <c r="AJ216" s="1"/>
      <c r="AK216" s="1"/>
      <c r="AL216" s="1"/>
      <c r="AM216" s="1"/>
      <c r="AN216" s="1">
        <v>69</v>
      </c>
      <c r="AO216" s="1">
        <v>80</v>
      </c>
      <c r="AP216" s="1"/>
      <c r="AQ216" s="1"/>
      <c r="AR216" s="1"/>
      <c r="AS216" s="1"/>
      <c r="AT216" s="1"/>
      <c r="AU216" s="1"/>
    </row>
    <row r="217" spans="1:47" x14ac:dyDescent="0.25">
      <c r="A217" s="2" t="s">
        <v>667</v>
      </c>
      <c r="B217" s="1" t="s">
        <v>668</v>
      </c>
      <c r="C217" s="1"/>
      <c r="D217" s="1" t="s">
        <v>552</v>
      </c>
      <c r="E217" s="1"/>
      <c r="F217" s="1" t="s">
        <v>552</v>
      </c>
      <c r="G217" s="1"/>
      <c r="H217" s="1"/>
      <c r="I217" s="1" t="s">
        <v>553</v>
      </c>
      <c r="J217" s="1"/>
      <c r="K217" s="1" t="s">
        <v>61</v>
      </c>
      <c r="L217" s="1">
        <v>2004</v>
      </c>
      <c r="M217" s="1"/>
      <c r="N217" s="1" t="s">
        <v>146</v>
      </c>
      <c r="O217" s="1"/>
      <c r="P217" s="1"/>
      <c r="Q217" s="1"/>
      <c r="R217" s="1">
        <v>3578</v>
      </c>
      <c r="S217" s="1">
        <v>1836.97</v>
      </c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>
        <v>3.7999999999999999E-2</v>
      </c>
      <c r="AH217" s="1">
        <v>3.7999999999999999E-2</v>
      </c>
      <c r="AI217" s="1">
        <v>3.6999999999999998E-2</v>
      </c>
      <c r="AJ217" s="1">
        <v>3.7999999999999999E-2</v>
      </c>
      <c r="AK217" s="1">
        <v>0.20300000000000001</v>
      </c>
      <c r="AL217" s="1">
        <v>0.56999999999999995</v>
      </c>
      <c r="AM217" s="1">
        <v>0.28899999999999998</v>
      </c>
      <c r="AN217" s="1">
        <v>69</v>
      </c>
      <c r="AO217" s="1">
        <v>80</v>
      </c>
      <c r="AP217" s="1"/>
      <c r="AQ217" s="1"/>
      <c r="AR217" s="1"/>
      <c r="AS217" s="1"/>
      <c r="AT217" s="1"/>
      <c r="AU217" s="1"/>
    </row>
    <row r="218" spans="1:47" x14ac:dyDescent="0.25">
      <c r="A218" s="2" t="s">
        <v>669</v>
      </c>
      <c r="B218" s="1" t="s">
        <v>670</v>
      </c>
      <c r="C218" s="1"/>
      <c r="D218" s="1" t="s">
        <v>552</v>
      </c>
      <c r="E218" s="1"/>
      <c r="F218" s="1" t="s">
        <v>552</v>
      </c>
      <c r="G218" s="1"/>
      <c r="H218" s="1"/>
      <c r="I218" s="1" t="s">
        <v>553</v>
      </c>
      <c r="J218" s="1"/>
      <c r="K218" s="1" t="s">
        <v>61</v>
      </c>
      <c r="L218" s="1">
        <v>2004</v>
      </c>
      <c r="M218" s="1"/>
      <c r="N218" s="1"/>
      <c r="O218" s="1"/>
      <c r="P218" s="1"/>
      <c r="Q218" s="1"/>
      <c r="R218" s="1">
        <v>1193</v>
      </c>
      <c r="S218" s="1">
        <v>1824.1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 t="s">
        <v>554</v>
      </c>
      <c r="AI218" s="1"/>
      <c r="AJ218" s="1"/>
      <c r="AK218" s="1"/>
      <c r="AL218" s="1"/>
      <c r="AM218" s="1"/>
      <c r="AN218" s="1">
        <v>69</v>
      </c>
      <c r="AO218" s="1">
        <v>80</v>
      </c>
      <c r="AP218" s="1"/>
      <c r="AQ218" s="1"/>
      <c r="AR218" s="1"/>
      <c r="AS218" s="1"/>
      <c r="AT218" s="1"/>
      <c r="AU218" s="1"/>
    </row>
    <row r="219" spans="1:47" x14ac:dyDescent="0.25">
      <c r="A219" s="2" t="s">
        <v>671</v>
      </c>
      <c r="B219" s="1" t="s">
        <v>672</v>
      </c>
      <c r="C219" s="1"/>
      <c r="D219" s="1" t="s">
        <v>552</v>
      </c>
      <c r="E219" s="1"/>
      <c r="F219" s="1" t="s">
        <v>552</v>
      </c>
      <c r="G219" s="1"/>
      <c r="H219" s="1"/>
      <c r="I219" s="1" t="s">
        <v>553</v>
      </c>
      <c r="J219" s="1"/>
      <c r="K219" s="1" t="s">
        <v>61</v>
      </c>
      <c r="L219" s="1">
        <v>1996</v>
      </c>
      <c r="M219" s="1"/>
      <c r="N219" s="1"/>
      <c r="O219" s="1"/>
      <c r="P219" s="1"/>
      <c r="Q219" s="1"/>
      <c r="R219" s="1">
        <v>2000</v>
      </c>
      <c r="S219" s="1">
        <v>1370.73</v>
      </c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 t="s">
        <v>554</v>
      </c>
      <c r="AI219" s="1"/>
      <c r="AJ219" s="1"/>
      <c r="AK219" s="1"/>
      <c r="AL219" s="1"/>
      <c r="AM219" s="1"/>
      <c r="AN219" s="1">
        <v>69</v>
      </c>
      <c r="AO219" s="1">
        <v>80</v>
      </c>
      <c r="AP219" s="1"/>
      <c r="AQ219" s="1"/>
      <c r="AR219" s="1"/>
      <c r="AS219" s="1"/>
      <c r="AT219" s="1"/>
      <c r="AU219" s="1"/>
    </row>
    <row r="220" spans="1:47" x14ac:dyDescent="0.25">
      <c r="A220" s="2" t="s">
        <v>673</v>
      </c>
      <c r="B220" s="1" t="s">
        <v>674</v>
      </c>
      <c r="C220" s="1"/>
      <c r="D220" s="1" t="s">
        <v>552</v>
      </c>
      <c r="E220" s="1"/>
      <c r="F220" s="1" t="s">
        <v>552</v>
      </c>
      <c r="G220" s="1"/>
      <c r="H220" s="1"/>
      <c r="I220" s="1" t="s">
        <v>553</v>
      </c>
      <c r="J220" s="1"/>
      <c r="K220" s="1" t="s">
        <v>61</v>
      </c>
      <c r="L220" s="1">
        <v>2008</v>
      </c>
      <c r="M220" s="1"/>
      <c r="N220" s="1" t="s">
        <v>146</v>
      </c>
      <c r="O220" s="1"/>
      <c r="P220" s="1"/>
      <c r="Q220" s="1"/>
      <c r="R220" s="1">
        <v>2190</v>
      </c>
      <c r="S220" s="1">
        <v>979.03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>
        <v>0.129</v>
      </c>
      <c r="AH220" s="1">
        <v>0.47</v>
      </c>
      <c r="AI220" s="1">
        <v>5.8000000000000003E-2</v>
      </c>
      <c r="AJ220" s="1">
        <v>5.3999999999999999E-2</v>
      </c>
      <c r="AK220" s="1">
        <v>9.9000000000000005E-2</v>
      </c>
      <c r="AL220" s="1">
        <v>0.59399999999999997</v>
      </c>
      <c r="AM220" s="1">
        <v>0.42099999999999999</v>
      </c>
      <c r="AN220" s="1">
        <v>69</v>
      </c>
      <c r="AO220" s="1">
        <v>80</v>
      </c>
      <c r="AP220" s="1"/>
      <c r="AQ220" s="1"/>
      <c r="AR220" s="1"/>
      <c r="AS220" s="1"/>
      <c r="AT220" s="1"/>
      <c r="AU220" s="1"/>
    </row>
    <row r="221" spans="1:47" x14ac:dyDescent="0.25">
      <c r="A221" s="2" t="s">
        <v>675</v>
      </c>
      <c r="B221" s="1" t="s">
        <v>676</v>
      </c>
      <c r="C221" s="1"/>
      <c r="D221" s="1" t="s">
        <v>552</v>
      </c>
      <c r="E221" s="1"/>
      <c r="F221" s="1" t="s">
        <v>552</v>
      </c>
      <c r="G221" s="1"/>
      <c r="H221" s="1"/>
      <c r="I221" s="1" t="s">
        <v>553</v>
      </c>
      <c r="J221" s="1"/>
      <c r="K221" s="1" t="s">
        <v>61</v>
      </c>
      <c r="L221" s="1">
        <v>2005</v>
      </c>
      <c r="M221" s="1"/>
      <c r="N221" s="1" t="s">
        <v>146</v>
      </c>
      <c r="O221" s="1"/>
      <c r="P221" s="1"/>
      <c r="Q221" s="1"/>
      <c r="R221" s="1">
        <v>2815</v>
      </c>
      <c r="S221" s="1">
        <v>1430.35</v>
      </c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 t="s">
        <v>554</v>
      </c>
      <c r="AI221" s="1">
        <v>1.0999999999999999E-2</v>
      </c>
      <c r="AJ221" s="1">
        <v>8.9999999999999993E-3</v>
      </c>
      <c r="AK221" s="1">
        <v>3.5999999999999997E-2</v>
      </c>
      <c r="AL221" s="1">
        <v>0.54500000000000004</v>
      </c>
      <c r="AM221" s="1">
        <v>0.113</v>
      </c>
      <c r="AN221" s="1">
        <v>69</v>
      </c>
      <c r="AO221" s="1">
        <v>80</v>
      </c>
      <c r="AP221" s="1"/>
      <c r="AQ221" s="1"/>
      <c r="AR221" s="1"/>
      <c r="AS221" s="1"/>
      <c r="AT221" s="1"/>
      <c r="AU221" s="1"/>
    </row>
    <row r="222" spans="1:47" x14ac:dyDescent="0.25">
      <c r="A222" s="2" t="s">
        <v>677</v>
      </c>
      <c r="B222" s="1" t="s">
        <v>678</v>
      </c>
      <c r="C222" s="1"/>
      <c r="D222" s="1" t="s">
        <v>552</v>
      </c>
      <c r="E222" s="1"/>
      <c r="F222" s="1" t="s">
        <v>552</v>
      </c>
      <c r="G222" s="1"/>
      <c r="H222" s="1"/>
      <c r="I222" s="1" t="s">
        <v>553</v>
      </c>
      <c r="J222" s="1"/>
      <c r="K222" s="1" t="s">
        <v>61</v>
      </c>
      <c r="L222" s="1">
        <v>2006</v>
      </c>
      <c r="M222" s="1"/>
      <c r="N222" s="1" t="s">
        <v>146</v>
      </c>
      <c r="O222" s="1"/>
      <c r="P222" s="1"/>
      <c r="Q222" s="1"/>
      <c r="R222" s="1">
        <v>548.55999999999995</v>
      </c>
      <c r="S222" s="1">
        <v>824.22</v>
      </c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 t="s">
        <v>554</v>
      </c>
      <c r="AI222" s="1"/>
      <c r="AJ222" s="1"/>
      <c r="AK222" s="1"/>
      <c r="AL222" s="1"/>
      <c r="AM222" s="1"/>
      <c r="AN222" s="1">
        <v>69</v>
      </c>
      <c r="AO222" s="1">
        <v>80</v>
      </c>
      <c r="AP222" s="1"/>
      <c r="AQ222" s="1"/>
      <c r="AR222" s="1"/>
      <c r="AS222" s="1"/>
      <c r="AT222" s="1"/>
      <c r="AU222" s="1"/>
    </row>
    <row r="223" spans="1:47" x14ac:dyDescent="0.25">
      <c r="A223" s="2" t="s">
        <v>679</v>
      </c>
      <c r="B223" s="1" t="s">
        <v>680</v>
      </c>
      <c r="C223" s="1"/>
      <c r="D223" s="1" t="s">
        <v>552</v>
      </c>
      <c r="E223" s="1"/>
      <c r="F223" s="1" t="s">
        <v>552</v>
      </c>
      <c r="G223" s="1"/>
      <c r="H223" s="1"/>
      <c r="I223" s="1" t="s">
        <v>553</v>
      </c>
      <c r="J223" s="1"/>
      <c r="K223" s="1" t="s">
        <v>61</v>
      </c>
      <c r="L223" s="1">
        <v>1999</v>
      </c>
      <c r="M223" s="1"/>
      <c r="N223" s="1" t="s">
        <v>146</v>
      </c>
      <c r="O223" s="1"/>
      <c r="P223" s="1"/>
      <c r="Q223" s="1"/>
      <c r="R223" s="1">
        <v>750</v>
      </c>
      <c r="S223" s="1">
        <v>778.34</v>
      </c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 t="s">
        <v>554</v>
      </c>
      <c r="AI223" s="1"/>
      <c r="AJ223" s="1"/>
      <c r="AK223" s="1"/>
      <c r="AL223" s="1"/>
      <c r="AM223" s="1"/>
      <c r="AN223" s="1">
        <v>69</v>
      </c>
      <c r="AO223" s="1">
        <v>80</v>
      </c>
      <c r="AP223" s="1"/>
      <c r="AQ223" s="1"/>
      <c r="AR223" s="1"/>
      <c r="AS223" s="1"/>
      <c r="AT223" s="1"/>
      <c r="AU223" s="1"/>
    </row>
    <row r="224" spans="1:47" x14ac:dyDescent="0.25">
      <c r="A224" s="2" t="s">
        <v>681</v>
      </c>
      <c r="B224" s="1" t="s">
        <v>682</v>
      </c>
      <c r="C224" s="1"/>
      <c r="D224" s="1" t="s">
        <v>552</v>
      </c>
      <c r="E224" s="1"/>
      <c r="F224" s="1" t="s">
        <v>552</v>
      </c>
      <c r="G224" s="1"/>
      <c r="H224" s="1"/>
      <c r="I224" s="1" t="s">
        <v>553</v>
      </c>
      <c r="J224" s="1"/>
      <c r="K224" s="1" t="s">
        <v>61</v>
      </c>
      <c r="L224" s="1">
        <v>2003</v>
      </c>
      <c r="M224" s="1"/>
      <c r="N224" s="1" t="s">
        <v>146</v>
      </c>
      <c r="O224" s="1"/>
      <c r="P224" s="1"/>
      <c r="Q224" s="1"/>
      <c r="R224" s="1">
        <v>1500</v>
      </c>
      <c r="S224" s="1">
        <v>898.16</v>
      </c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 t="s">
        <v>554</v>
      </c>
      <c r="AI224" s="1"/>
      <c r="AJ224" s="1"/>
      <c r="AK224" s="1"/>
      <c r="AL224" s="1"/>
      <c r="AM224" s="1"/>
      <c r="AN224" s="1">
        <v>69</v>
      </c>
      <c r="AO224" s="1">
        <v>80</v>
      </c>
      <c r="AP224" s="1"/>
      <c r="AQ224" s="1"/>
      <c r="AR224" s="1"/>
      <c r="AS224" s="1"/>
      <c r="AT224" s="1"/>
      <c r="AU224" s="1"/>
    </row>
    <row r="225" spans="1:47" x14ac:dyDescent="0.25">
      <c r="A225" s="2" t="s">
        <v>683</v>
      </c>
      <c r="B225" s="1" t="s">
        <v>684</v>
      </c>
      <c r="C225" s="1"/>
      <c r="D225" s="1" t="s">
        <v>552</v>
      </c>
      <c r="E225" s="1"/>
      <c r="F225" s="1" t="s">
        <v>552</v>
      </c>
      <c r="G225" s="1"/>
      <c r="H225" s="1"/>
      <c r="I225" s="1" t="s">
        <v>553</v>
      </c>
      <c r="J225" s="1"/>
      <c r="K225" s="1" t="s">
        <v>61</v>
      </c>
      <c r="L225" s="1">
        <v>1989</v>
      </c>
      <c r="M225" s="1"/>
      <c r="N225" s="1" t="s">
        <v>146</v>
      </c>
      <c r="O225" s="1"/>
      <c r="P225" s="1"/>
      <c r="Q225" s="1"/>
      <c r="R225" s="1"/>
      <c r="S225" s="1">
        <v>1026.6300000000001</v>
      </c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 t="s">
        <v>554</v>
      </c>
      <c r="AI225" s="1"/>
      <c r="AJ225" s="1"/>
      <c r="AK225" s="1"/>
      <c r="AL225" s="1"/>
      <c r="AM225" s="1"/>
      <c r="AN225" s="1">
        <v>40</v>
      </c>
      <c r="AO225" s="1">
        <v>54</v>
      </c>
      <c r="AP225" s="1"/>
      <c r="AQ225" s="1"/>
      <c r="AR225" s="1"/>
      <c r="AS225" s="1"/>
      <c r="AT225" s="1"/>
      <c r="AU225" s="1"/>
    </row>
    <row r="226" spans="1:47" x14ac:dyDescent="0.25">
      <c r="A226" s="2" t="s">
        <v>685</v>
      </c>
      <c r="B226" s="1" t="s">
        <v>686</v>
      </c>
      <c r="C226" s="1"/>
      <c r="D226" s="1" t="s">
        <v>552</v>
      </c>
      <c r="E226" s="1"/>
      <c r="F226" s="1" t="s">
        <v>552</v>
      </c>
      <c r="G226" s="1"/>
      <c r="H226" s="1"/>
      <c r="I226" s="1" t="s">
        <v>553</v>
      </c>
      <c r="J226" s="1"/>
      <c r="K226" s="1" t="s">
        <v>61</v>
      </c>
      <c r="L226" s="1">
        <v>1996</v>
      </c>
      <c r="M226" s="1"/>
      <c r="N226" s="1" t="s">
        <v>146</v>
      </c>
      <c r="O226" s="1"/>
      <c r="P226" s="1"/>
      <c r="Q226" s="1"/>
      <c r="R226" s="1">
        <v>550</v>
      </c>
      <c r="S226" s="1">
        <v>900.01</v>
      </c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 t="s">
        <v>554</v>
      </c>
      <c r="AI226" s="1"/>
      <c r="AJ226" s="1"/>
      <c r="AK226" s="1"/>
      <c r="AL226" s="1"/>
      <c r="AM226" s="1"/>
      <c r="AN226" s="1">
        <v>40</v>
      </c>
      <c r="AO226" s="1">
        <v>54</v>
      </c>
      <c r="AP226" s="1"/>
      <c r="AQ226" s="1"/>
      <c r="AR226" s="1"/>
      <c r="AS226" s="1"/>
      <c r="AT226" s="1"/>
      <c r="AU226" s="1"/>
    </row>
    <row r="227" spans="1:47" x14ac:dyDescent="0.25">
      <c r="A227" s="2" t="s">
        <v>687</v>
      </c>
      <c r="B227" s="1" t="s">
        <v>688</v>
      </c>
      <c r="C227" s="1"/>
      <c r="D227" s="1" t="s">
        <v>552</v>
      </c>
      <c r="E227" s="1"/>
      <c r="F227" s="1" t="s">
        <v>552</v>
      </c>
      <c r="G227" s="1"/>
      <c r="H227" s="1"/>
      <c r="I227" s="1" t="s">
        <v>553</v>
      </c>
      <c r="J227" s="1"/>
      <c r="K227" s="1" t="s">
        <v>61</v>
      </c>
      <c r="L227" s="1">
        <v>1997</v>
      </c>
      <c r="M227" s="1"/>
      <c r="N227" s="1" t="s">
        <v>146</v>
      </c>
      <c r="O227" s="1"/>
      <c r="P227" s="1"/>
      <c r="Q227" s="1"/>
      <c r="R227" s="1">
        <v>2547</v>
      </c>
      <c r="S227" s="1">
        <v>362.89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 t="s">
        <v>554</v>
      </c>
      <c r="AI227" s="1"/>
      <c r="AJ227" s="1"/>
      <c r="AK227" s="1"/>
      <c r="AL227" s="1"/>
      <c r="AM227" s="1"/>
      <c r="AN227" s="1">
        <v>40</v>
      </c>
      <c r="AO227" s="1">
        <v>54</v>
      </c>
      <c r="AP227" s="1"/>
      <c r="AQ227" s="1"/>
      <c r="AR227" s="1"/>
      <c r="AS227" s="1"/>
      <c r="AT227" s="1"/>
      <c r="AU227" s="1"/>
    </row>
    <row r="228" spans="1:47" x14ac:dyDescent="0.25">
      <c r="A228" s="2" t="s">
        <v>689</v>
      </c>
      <c r="B228" s="1" t="s">
        <v>690</v>
      </c>
      <c r="C228" s="1"/>
      <c r="D228" s="1" t="s">
        <v>552</v>
      </c>
      <c r="E228" s="1"/>
      <c r="F228" s="1" t="s">
        <v>552</v>
      </c>
      <c r="G228" s="1"/>
      <c r="H228" s="1"/>
      <c r="I228" s="1" t="s">
        <v>553</v>
      </c>
      <c r="J228" s="1"/>
      <c r="K228" s="1" t="s">
        <v>61</v>
      </c>
      <c r="L228" s="1">
        <v>2004</v>
      </c>
      <c r="M228" s="1"/>
      <c r="N228" s="1"/>
      <c r="O228" s="1"/>
      <c r="P228" s="1"/>
      <c r="Q228" s="1"/>
      <c r="R228" s="1">
        <v>2957</v>
      </c>
      <c r="S228" s="1">
        <v>2305.65</v>
      </c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 t="s">
        <v>554</v>
      </c>
      <c r="AI228" s="1"/>
      <c r="AJ228" s="1"/>
      <c r="AK228" s="1"/>
      <c r="AL228" s="1"/>
      <c r="AM228" s="1"/>
      <c r="AN228" s="1">
        <v>54</v>
      </c>
      <c r="AO228" s="1">
        <v>69</v>
      </c>
      <c r="AP228" s="1"/>
      <c r="AQ228" s="1"/>
      <c r="AR228" s="1"/>
      <c r="AS228" s="1"/>
      <c r="AT228" s="1"/>
      <c r="AU228" s="1"/>
    </row>
    <row r="229" spans="1:47" x14ac:dyDescent="0.25">
      <c r="A229" s="2" t="s">
        <v>691</v>
      </c>
      <c r="B229" s="1" t="s">
        <v>692</v>
      </c>
      <c r="C229" s="1"/>
      <c r="D229" s="1" t="s">
        <v>552</v>
      </c>
      <c r="E229" s="1"/>
      <c r="F229" s="1" t="s">
        <v>552</v>
      </c>
      <c r="G229" s="1"/>
      <c r="H229" s="1"/>
      <c r="I229" s="1" t="s">
        <v>553</v>
      </c>
      <c r="J229" s="1"/>
      <c r="K229" s="1" t="s">
        <v>61</v>
      </c>
      <c r="L229" s="1">
        <v>1988</v>
      </c>
      <c r="M229" s="1"/>
      <c r="N229" s="1"/>
      <c r="O229" s="1"/>
      <c r="P229" s="1"/>
      <c r="Q229" s="1"/>
      <c r="R229" s="1"/>
      <c r="S229" s="1">
        <v>6529.8</v>
      </c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>
        <v>2.3E-2</v>
      </c>
      <c r="AH229" s="1">
        <v>2.3E-2</v>
      </c>
      <c r="AI229" s="1">
        <v>1.0999999999999999E-2</v>
      </c>
      <c r="AJ229" s="1">
        <v>1.7999999999999999E-2</v>
      </c>
      <c r="AK229" s="1">
        <v>1.7000000000000001E-2</v>
      </c>
      <c r="AL229" s="1">
        <v>0.56399999999999995</v>
      </c>
      <c r="AM229" s="1">
        <v>7.4999999999999997E-2</v>
      </c>
      <c r="AN229" s="1">
        <v>54</v>
      </c>
      <c r="AO229" s="1">
        <v>80</v>
      </c>
      <c r="AP229" s="1"/>
      <c r="AQ229" s="1"/>
      <c r="AR229" s="1"/>
      <c r="AS229" s="1"/>
      <c r="AT229" s="1"/>
      <c r="AU229" s="1"/>
    </row>
    <row r="230" spans="1:47" x14ac:dyDescent="0.25">
      <c r="A230" s="2" t="s">
        <v>693</v>
      </c>
      <c r="B230" s="1" t="s">
        <v>694</v>
      </c>
      <c r="C230" s="1"/>
      <c r="D230" s="1" t="s">
        <v>552</v>
      </c>
      <c r="E230" s="1"/>
      <c r="F230" s="1" t="s">
        <v>552</v>
      </c>
      <c r="G230" s="1"/>
      <c r="H230" s="1"/>
      <c r="I230" s="1" t="s">
        <v>553</v>
      </c>
      <c r="J230" s="1"/>
      <c r="K230" s="1" t="s">
        <v>61</v>
      </c>
      <c r="L230" s="1">
        <v>2002</v>
      </c>
      <c r="M230" s="1"/>
      <c r="N230" s="1"/>
      <c r="O230" s="1"/>
      <c r="P230" s="1"/>
      <c r="Q230" s="1"/>
      <c r="R230" s="1"/>
      <c r="S230" s="1">
        <v>6103.64</v>
      </c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>
        <v>3.5333329999999996E-2</v>
      </c>
      <c r="AH230" s="1">
        <v>4.7166670000000001E-2</v>
      </c>
      <c r="AI230" s="1"/>
      <c r="AJ230" s="1"/>
      <c r="AK230" s="1"/>
      <c r="AL230" s="1"/>
      <c r="AM230" s="1"/>
      <c r="AN230" s="1">
        <v>54</v>
      </c>
      <c r="AO230" s="1">
        <v>80</v>
      </c>
      <c r="AP230" s="1"/>
      <c r="AQ230" s="1"/>
      <c r="AR230" s="1"/>
      <c r="AS230" s="1"/>
      <c r="AT230" s="1"/>
      <c r="AU230" s="1"/>
    </row>
    <row r="231" spans="1:47" x14ac:dyDescent="0.25">
      <c r="A231" s="2" t="s">
        <v>695</v>
      </c>
      <c r="B231" s="1" t="s">
        <v>696</v>
      </c>
      <c r="C231" s="1"/>
      <c r="D231" s="1" t="s">
        <v>552</v>
      </c>
      <c r="E231" s="1"/>
      <c r="F231" s="1" t="s">
        <v>552</v>
      </c>
      <c r="G231" s="1"/>
      <c r="H231" s="1"/>
      <c r="I231" s="1" t="s">
        <v>553</v>
      </c>
      <c r="J231" s="1"/>
      <c r="K231" s="1" t="s">
        <v>61</v>
      </c>
      <c r="L231" s="1">
        <v>1995</v>
      </c>
      <c r="M231" s="1"/>
      <c r="N231" s="1"/>
      <c r="O231" s="1"/>
      <c r="P231" s="1"/>
      <c r="Q231" s="1"/>
      <c r="R231" s="1">
        <v>6600</v>
      </c>
      <c r="S231" s="1">
        <v>2973.49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 t="s">
        <v>554</v>
      </c>
      <c r="AI231" s="1"/>
      <c r="AJ231" s="1"/>
      <c r="AK231" s="1"/>
      <c r="AL231" s="1"/>
      <c r="AM231" s="1"/>
      <c r="AN231" s="1">
        <v>54</v>
      </c>
      <c r="AO231" s="1">
        <v>80</v>
      </c>
      <c r="AP231" s="1"/>
      <c r="AQ231" s="1"/>
      <c r="AR231" s="1"/>
      <c r="AS231" s="1"/>
      <c r="AT231" s="1"/>
      <c r="AU231" s="1"/>
    </row>
    <row r="232" spans="1:47" x14ac:dyDescent="0.25">
      <c r="A232" s="2" t="s">
        <v>697</v>
      </c>
      <c r="B232" s="1" t="s">
        <v>698</v>
      </c>
      <c r="C232" s="1"/>
      <c r="D232" s="1" t="s">
        <v>552</v>
      </c>
      <c r="E232" s="1"/>
      <c r="F232" s="1" t="s">
        <v>552</v>
      </c>
      <c r="G232" s="1"/>
      <c r="H232" s="1"/>
      <c r="I232" s="1" t="s">
        <v>553</v>
      </c>
      <c r="J232" s="1"/>
      <c r="K232" s="1" t="s">
        <v>61</v>
      </c>
      <c r="L232" s="1">
        <v>2004</v>
      </c>
      <c r="M232" s="1"/>
      <c r="N232" s="1"/>
      <c r="O232" s="1"/>
      <c r="P232" s="1"/>
      <c r="Q232" s="1"/>
      <c r="R232" s="1">
        <v>1468</v>
      </c>
      <c r="S232" s="1">
        <v>1153.1099999999999</v>
      </c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 t="s">
        <v>554</v>
      </c>
      <c r="AI232" s="1"/>
      <c r="AJ232" s="1"/>
      <c r="AK232" s="1"/>
      <c r="AL232" s="1"/>
      <c r="AM232" s="1"/>
      <c r="AN232" s="1">
        <v>54</v>
      </c>
      <c r="AO232" s="1">
        <v>80</v>
      </c>
      <c r="AP232" s="1"/>
      <c r="AQ232" s="1"/>
      <c r="AR232" s="1"/>
      <c r="AS232" s="1"/>
      <c r="AT232" s="1"/>
      <c r="AU232" s="1"/>
    </row>
    <row r="233" spans="1:47" x14ac:dyDescent="0.25">
      <c r="A233" s="2" t="s">
        <v>699</v>
      </c>
      <c r="B233" s="1" t="s">
        <v>700</v>
      </c>
      <c r="C233" s="1"/>
      <c r="D233" s="1" t="s">
        <v>552</v>
      </c>
      <c r="E233" s="1"/>
      <c r="F233" s="1" t="s">
        <v>552</v>
      </c>
      <c r="G233" s="1"/>
      <c r="H233" s="1"/>
      <c r="I233" s="1" t="s">
        <v>553</v>
      </c>
      <c r="J233" s="1"/>
      <c r="K233" s="1" t="s">
        <v>61</v>
      </c>
      <c r="L233" s="1"/>
      <c r="M233" s="1"/>
      <c r="N233" s="1"/>
      <c r="O233" s="1"/>
      <c r="P233" s="1"/>
      <c r="Q233" s="1"/>
      <c r="R233" s="1">
        <v>3172</v>
      </c>
      <c r="S233" s="1">
        <v>859.87</v>
      </c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>
        <v>1.9E-2</v>
      </c>
      <c r="AH233" s="1">
        <v>1.6E-2</v>
      </c>
      <c r="AI233" s="1">
        <v>2.1000000000000001E-2</v>
      </c>
      <c r="AJ233" s="1">
        <v>2.1000000000000001E-2</v>
      </c>
      <c r="AK233" s="1">
        <v>1.7000000000000001E-2</v>
      </c>
      <c r="AL233" s="1">
        <v>0.53900000000000003</v>
      </c>
      <c r="AM233" s="1">
        <v>0.11</v>
      </c>
      <c r="AN233" s="1">
        <v>54</v>
      </c>
      <c r="AO233" s="1">
        <v>80</v>
      </c>
      <c r="AP233" s="1"/>
      <c r="AQ233" s="1"/>
      <c r="AR233" s="1"/>
      <c r="AS233" s="1"/>
      <c r="AT233" s="1"/>
      <c r="AU233" s="1"/>
    </row>
    <row r="234" spans="1:47" x14ac:dyDescent="0.25">
      <c r="A234" s="2" t="s">
        <v>701</v>
      </c>
      <c r="B234" s="1" t="s">
        <v>702</v>
      </c>
      <c r="C234" s="1"/>
      <c r="D234" s="1" t="s">
        <v>552</v>
      </c>
      <c r="E234" s="1"/>
      <c r="F234" s="1" t="s">
        <v>552</v>
      </c>
      <c r="G234" s="1"/>
      <c r="H234" s="1"/>
      <c r="I234" s="1" t="s">
        <v>553</v>
      </c>
      <c r="J234" s="1"/>
      <c r="K234" s="1" t="s">
        <v>61</v>
      </c>
      <c r="L234" s="1">
        <v>2004</v>
      </c>
      <c r="M234" s="1"/>
      <c r="N234" s="1"/>
      <c r="O234" s="1"/>
      <c r="P234" s="1"/>
      <c r="Q234" s="1"/>
      <c r="R234" s="1">
        <v>2016</v>
      </c>
      <c r="S234" s="1">
        <v>1089.01</v>
      </c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 t="s">
        <v>554</v>
      </c>
      <c r="AI234" s="1"/>
      <c r="AJ234" s="1"/>
      <c r="AK234" s="1"/>
      <c r="AL234" s="1"/>
      <c r="AM234" s="1"/>
      <c r="AN234" s="1">
        <v>54</v>
      </c>
      <c r="AO234" s="1">
        <v>80</v>
      </c>
      <c r="AP234" s="1"/>
      <c r="AQ234" s="1"/>
      <c r="AR234" s="1"/>
      <c r="AS234" s="1"/>
      <c r="AT234" s="1"/>
      <c r="AU234" s="1"/>
    </row>
    <row r="235" spans="1:47" x14ac:dyDescent="0.25">
      <c r="A235" s="2" t="s">
        <v>703</v>
      </c>
      <c r="B235" s="1" t="s">
        <v>704</v>
      </c>
      <c r="C235" s="1"/>
      <c r="D235" s="1" t="s">
        <v>552</v>
      </c>
      <c r="E235" s="1"/>
      <c r="F235" s="1" t="s">
        <v>552</v>
      </c>
      <c r="G235" s="1"/>
      <c r="H235" s="1"/>
      <c r="I235" s="1" t="s">
        <v>553</v>
      </c>
      <c r="J235" s="1"/>
      <c r="K235" s="1" t="s">
        <v>61</v>
      </c>
      <c r="L235" s="1">
        <v>1996</v>
      </c>
      <c r="M235" s="1"/>
      <c r="N235" s="1"/>
      <c r="O235" s="1"/>
      <c r="P235" s="1"/>
      <c r="Q235" s="1"/>
      <c r="R235" s="1">
        <v>1428</v>
      </c>
      <c r="S235" s="1">
        <v>1135.76</v>
      </c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 t="s">
        <v>554</v>
      </c>
      <c r="AI235" s="1"/>
      <c r="AJ235" s="1"/>
      <c r="AK235" s="1"/>
      <c r="AL235" s="1"/>
      <c r="AM235" s="1"/>
      <c r="AN235" s="1">
        <v>54</v>
      </c>
      <c r="AO235" s="1">
        <v>80</v>
      </c>
      <c r="AP235" s="1"/>
      <c r="AQ235" s="1"/>
      <c r="AR235" s="1"/>
      <c r="AS235" s="1"/>
      <c r="AT235" s="1"/>
      <c r="AU235" s="1"/>
    </row>
    <row r="236" spans="1:47" x14ac:dyDescent="0.25">
      <c r="A236" s="2" t="s">
        <v>705</v>
      </c>
      <c r="B236" s="1" t="s">
        <v>706</v>
      </c>
      <c r="C236" s="1"/>
      <c r="D236" s="1" t="s">
        <v>552</v>
      </c>
      <c r="E236" s="1"/>
      <c r="F236" s="1" t="s">
        <v>552</v>
      </c>
      <c r="G236" s="1"/>
      <c r="H236" s="1"/>
      <c r="I236" s="1" t="s">
        <v>553</v>
      </c>
      <c r="J236" s="1"/>
      <c r="K236" s="1" t="s">
        <v>61</v>
      </c>
      <c r="L236" s="1">
        <v>2005</v>
      </c>
      <c r="M236" s="1"/>
      <c r="N236" s="1"/>
      <c r="O236" s="1"/>
      <c r="P236" s="1"/>
      <c r="Q236" s="1"/>
      <c r="R236" s="1">
        <v>2200</v>
      </c>
      <c r="S236" s="1">
        <v>467.38</v>
      </c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>
        <v>3.3000000000000002E-2</v>
      </c>
      <c r="AH236" s="1">
        <v>0.01</v>
      </c>
      <c r="AI236" s="1">
        <v>1.0999999999999999E-2</v>
      </c>
      <c r="AJ236" s="1">
        <v>1.6E-2</v>
      </c>
      <c r="AK236" s="1">
        <v>2.4E-2</v>
      </c>
      <c r="AL236" s="1">
        <v>0.56399999999999995</v>
      </c>
      <c r="AM236" s="1">
        <v>6.0999999999999999E-2</v>
      </c>
      <c r="AN236" s="1">
        <v>54</v>
      </c>
      <c r="AO236" s="1">
        <v>80</v>
      </c>
      <c r="AP236" s="1"/>
      <c r="AQ236" s="1"/>
      <c r="AR236" s="1"/>
      <c r="AS236" s="1"/>
      <c r="AT236" s="1"/>
      <c r="AU236" s="1"/>
    </row>
    <row r="237" spans="1:47" x14ac:dyDescent="0.25">
      <c r="A237" s="2" t="s">
        <v>707</v>
      </c>
      <c r="B237" s="1" t="s">
        <v>708</v>
      </c>
      <c r="C237" s="1"/>
      <c r="D237" s="1" t="s">
        <v>552</v>
      </c>
      <c r="E237" s="1"/>
      <c r="F237" s="1" t="s">
        <v>552</v>
      </c>
      <c r="G237" s="1"/>
      <c r="H237" s="1"/>
      <c r="I237" s="1" t="s">
        <v>553</v>
      </c>
      <c r="J237" s="1"/>
      <c r="K237" s="1" t="s">
        <v>61</v>
      </c>
      <c r="L237" s="1">
        <v>2001</v>
      </c>
      <c r="M237" s="1"/>
      <c r="N237" s="1"/>
      <c r="O237" s="1"/>
      <c r="P237" s="1"/>
      <c r="Q237" s="1"/>
      <c r="R237" s="1">
        <v>875</v>
      </c>
      <c r="S237" s="1">
        <v>833.03</v>
      </c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>
        <v>6.5000000000000002E-2</v>
      </c>
      <c r="AH237" s="1">
        <v>4.8000000000000001E-2</v>
      </c>
      <c r="AI237" s="1">
        <v>2.5000000000000001E-2</v>
      </c>
      <c r="AJ237" s="1">
        <v>4.2000000000000003E-2</v>
      </c>
      <c r="AK237" s="1">
        <v>3.7999999999999999E-2</v>
      </c>
      <c r="AL237" s="1">
        <v>0.53300000000000003</v>
      </c>
      <c r="AM237" s="1">
        <v>0.24399999999999999</v>
      </c>
      <c r="AN237" s="1">
        <v>54</v>
      </c>
      <c r="AO237" s="1">
        <v>80</v>
      </c>
      <c r="AP237" s="1"/>
      <c r="AQ237" s="1"/>
      <c r="AR237" s="1"/>
      <c r="AS237" s="1"/>
      <c r="AT237" s="1"/>
      <c r="AU237" s="1"/>
    </row>
    <row r="238" spans="1:47" x14ac:dyDescent="0.25">
      <c r="A238" s="2" t="s">
        <v>709</v>
      </c>
      <c r="B238" s="1" t="s">
        <v>710</v>
      </c>
      <c r="C238" s="1"/>
      <c r="D238" s="1" t="s">
        <v>552</v>
      </c>
      <c r="E238" s="1"/>
      <c r="F238" s="1" t="s">
        <v>552</v>
      </c>
      <c r="G238" s="1"/>
      <c r="H238" s="1"/>
      <c r="I238" s="1" t="s">
        <v>553</v>
      </c>
      <c r="J238" s="1"/>
      <c r="K238" s="1" t="s">
        <v>61</v>
      </c>
      <c r="L238" s="1">
        <v>2007</v>
      </c>
      <c r="M238" s="1"/>
      <c r="N238" s="1"/>
      <c r="O238" s="1"/>
      <c r="P238" s="1"/>
      <c r="Q238" s="1"/>
      <c r="R238" s="1"/>
      <c r="S238" s="1">
        <v>805.07</v>
      </c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 t="s">
        <v>554</v>
      </c>
      <c r="AI238" s="1"/>
      <c r="AJ238" s="1"/>
      <c r="AK238" s="1"/>
      <c r="AL238" s="1"/>
      <c r="AM238" s="1"/>
      <c r="AN238" s="1">
        <v>54</v>
      </c>
      <c r="AO238" s="1">
        <v>80</v>
      </c>
      <c r="AP238" s="1"/>
      <c r="AQ238" s="1"/>
      <c r="AR238" s="1"/>
      <c r="AS238" s="1"/>
      <c r="AT238" s="1"/>
      <c r="AU238" s="1"/>
    </row>
    <row r="239" spans="1:47" x14ac:dyDescent="0.25">
      <c r="A239" s="2" t="s">
        <v>711</v>
      </c>
      <c r="B239" s="1" t="s">
        <v>712</v>
      </c>
      <c r="C239" s="1"/>
      <c r="D239" s="1" t="s">
        <v>552</v>
      </c>
      <c r="E239" s="1"/>
      <c r="F239" s="1" t="s">
        <v>552</v>
      </c>
      <c r="G239" s="1"/>
      <c r="H239" s="1"/>
      <c r="I239" s="1" t="s">
        <v>553</v>
      </c>
      <c r="J239" s="1"/>
      <c r="K239" s="1" t="s">
        <v>61</v>
      </c>
      <c r="L239" s="1">
        <v>2008</v>
      </c>
      <c r="M239" s="1"/>
      <c r="N239" s="1"/>
      <c r="O239" s="1"/>
      <c r="P239" s="1"/>
      <c r="Q239" s="1"/>
      <c r="R239" s="1">
        <v>676.45</v>
      </c>
      <c r="S239" s="1">
        <v>457.66</v>
      </c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 t="s">
        <v>554</v>
      </c>
      <c r="AI239" s="1"/>
      <c r="AJ239" s="1"/>
      <c r="AK239" s="1"/>
      <c r="AL239" s="1"/>
      <c r="AM239" s="1"/>
      <c r="AN239" s="1">
        <v>54</v>
      </c>
      <c r="AO239" s="1">
        <v>80</v>
      </c>
      <c r="AP239" s="1"/>
      <c r="AQ239" s="1"/>
      <c r="AR239" s="1"/>
      <c r="AS239" s="1"/>
      <c r="AT239" s="1"/>
      <c r="AU239" s="1"/>
    </row>
    <row r="240" spans="1:47" x14ac:dyDescent="0.25">
      <c r="A240" s="2" t="s">
        <v>713</v>
      </c>
      <c r="B240" s="1" t="s">
        <v>714</v>
      </c>
      <c r="C240" s="1"/>
      <c r="D240" s="1" t="s">
        <v>552</v>
      </c>
      <c r="E240" s="1"/>
      <c r="F240" s="1" t="s">
        <v>552</v>
      </c>
      <c r="G240" s="1"/>
      <c r="H240" s="1"/>
      <c r="I240" s="1" t="s">
        <v>553</v>
      </c>
      <c r="J240" s="1"/>
      <c r="K240" s="1" t="s">
        <v>61</v>
      </c>
      <c r="L240" s="1">
        <v>1997</v>
      </c>
      <c r="M240" s="1"/>
      <c r="N240" s="1"/>
      <c r="O240" s="1"/>
      <c r="P240" s="1"/>
      <c r="Q240" s="1"/>
      <c r="R240" s="1">
        <v>1600</v>
      </c>
      <c r="S240" s="1">
        <v>461.22</v>
      </c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 t="s">
        <v>554</v>
      </c>
      <c r="AI240" s="1"/>
      <c r="AJ240" s="1"/>
      <c r="AK240" s="1"/>
      <c r="AL240" s="1"/>
      <c r="AM240" s="1"/>
      <c r="AN240" s="1">
        <v>54</v>
      </c>
      <c r="AO240" s="1">
        <v>80</v>
      </c>
      <c r="AP240" s="1"/>
      <c r="AQ240" s="1"/>
      <c r="AR240" s="1"/>
      <c r="AS240" s="1"/>
      <c r="AT240" s="1"/>
      <c r="AU240" s="1"/>
    </row>
    <row r="241" spans="1:47" x14ac:dyDescent="0.25">
      <c r="A241" s="2" t="s">
        <v>715</v>
      </c>
      <c r="B241" s="1" t="s">
        <v>716</v>
      </c>
      <c r="C241" s="1"/>
      <c r="D241" s="1" t="s">
        <v>552</v>
      </c>
      <c r="E241" s="1"/>
      <c r="F241" s="1" t="s">
        <v>552</v>
      </c>
      <c r="G241" s="1"/>
      <c r="H241" s="1"/>
      <c r="I241" s="1" t="s">
        <v>553</v>
      </c>
      <c r="J241" s="1"/>
      <c r="K241" s="1" t="s">
        <v>61</v>
      </c>
      <c r="L241" s="1">
        <v>2001</v>
      </c>
      <c r="M241" s="1"/>
      <c r="N241" s="1"/>
      <c r="O241" s="1"/>
      <c r="P241" s="1"/>
      <c r="Q241" s="1"/>
      <c r="R241" s="1">
        <v>1280</v>
      </c>
      <c r="S241" s="1">
        <v>503.3</v>
      </c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 t="s">
        <v>554</v>
      </c>
      <c r="AI241" s="1">
        <v>3.6999999999999998E-2</v>
      </c>
      <c r="AJ241" s="1">
        <v>5.1999999999999998E-2</v>
      </c>
      <c r="AK241" s="1">
        <v>0.10299999999999999</v>
      </c>
      <c r="AL241" s="1">
        <v>0.38500000000000001</v>
      </c>
      <c r="AM241" s="1">
        <v>0.40400000000000003</v>
      </c>
      <c r="AN241" s="1">
        <v>54</v>
      </c>
      <c r="AO241" s="1">
        <v>80</v>
      </c>
      <c r="AP241" s="1"/>
      <c r="AQ241" s="1"/>
      <c r="AR241" s="1"/>
      <c r="AS241" s="1"/>
      <c r="AT241" s="1"/>
      <c r="AU241" s="1"/>
    </row>
    <row r="242" spans="1:47" x14ac:dyDescent="0.25">
      <c r="A242" s="2" t="s">
        <v>717</v>
      </c>
      <c r="B242" s="1" t="s">
        <v>718</v>
      </c>
      <c r="C242" s="1"/>
      <c r="D242" s="1" t="s">
        <v>552</v>
      </c>
      <c r="E242" s="1"/>
      <c r="F242" s="1" t="s">
        <v>552</v>
      </c>
      <c r="G242" s="1"/>
      <c r="H242" s="1"/>
      <c r="I242" s="1" t="s">
        <v>553</v>
      </c>
      <c r="J242" s="1"/>
      <c r="K242" s="1" t="s">
        <v>61</v>
      </c>
      <c r="L242" s="1">
        <v>2004</v>
      </c>
      <c r="M242" s="1"/>
      <c r="N242" s="1"/>
      <c r="O242" s="1"/>
      <c r="P242" s="1"/>
      <c r="Q242" s="1"/>
      <c r="R242" s="1">
        <v>425</v>
      </c>
      <c r="S242" s="1">
        <v>315.63</v>
      </c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 t="s">
        <v>554</v>
      </c>
      <c r="AI242" s="1"/>
      <c r="AJ242" s="1"/>
      <c r="AK242" s="1"/>
      <c r="AL242" s="1"/>
      <c r="AM242" s="1"/>
      <c r="AN242" s="1">
        <v>54</v>
      </c>
      <c r="AO242" s="1">
        <v>80</v>
      </c>
      <c r="AP242" s="1"/>
      <c r="AQ242" s="1"/>
      <c r="AR242" s="1"/>
      <c r="AS242" s="1"/>
      <c r="AT242" s="1"/>
      <c r="AU242" s="1"/>
    </row>
    <row r="243" spans="1:47" x14ac:dyDescent="0.25">
      <c r="A243" s="2" t="s">
        <v>719</v>
      </c>
      <c r="B243" s="1" t="s">
        <v>720</v>
      </c>
      <c r="C243" s="1"/>
      <c r="D243" s="1" t="s">
        <v>552</v>
      </c>
      <c r="E243" s="1"/>
      <c r="F243" s="1" t="s">
        <v>552</v>
      </c>
      <c r="G243" s="1"/>
      <c r="H243" s="1"/>
      <c r="I243" s="1" t="s">
        <v>553</v>
      </c>
      <c r="J243" s="1"/>
      <c r="K243" s="1" t="s">
        <v>61</v>
      </c>
      <c r="L243" s="1">
        <v>2004</v>
      </c>
      <c r="M243" s="1"/>
      <c r="N243" s="1"/>
      <c r="O243" s="1"/>
      <c r="P243" s="1"/>
      <c r="Q243" s="1"/>
      <c r="R243" s="1">
        <v>353.12</v>
      </c>
      <c r="S243" s="1">
        <v>275.60000000000002</v>
      </c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 t="s">
        <v>554</v>
      </c>
      <c r="AI243" s="1"/>
      <c r="AJ243" s="1"/>
      <c r="AK243" s="1"/>
      <c r="AL243" s="1"/>
      <c r="AM243" s="1"/>
      <c r="AN243" s="1">
        <v>54</v>
      </c>
      <c r="AO243" s="1">
        <v>80</v>
      </c>
      <c r="AP243" s="1"/>
      <c r="AQ243" s="1"/>
      <c r="AR243" s="1"/>
      <c r="AS243" s="1"/>
      <c r="AT243" s="1"/>
      <c r="AU243" s="1"/>
    </row>
    <row r="244" spans="1:47" x14ac:dyDescent="0.25">
      <c r="A244" s="2" t="s">
        <v>721</v>
      </c>
      <c r="B244" s="1" t="s">
        <v>722</v>
      </c>
      <c r="C244" s="1"/>
      <c r="D244" s="1" t="s">
        <v>552</v>
      </c>
      <c r="E244" s="1"/>
      <c r="F244" s="1" t="s">
        <v>552</v>
      </c>
      <c r="G244" s="1"/>
      <c r="H244" s="1"/>
      <c r="I244" s="1" t="s">
        <v>553</v>
      </c>
      <c r="J244" s="1"/>
      <c r="K244" s="1" t="s">
        <v>61</v>
      </c>
      <c r="L244" s="1">
        <v>1996</v>
      </c>
      <c r="M244" s="1"/>
      <c r="N244" s="1"/>
      <c r="O244" s="1"/>
      <c r="P244" s="1"/>
      <c r="Q244" s="1"/>
      <c r="R244" s="1">
        <v>2745</v>
      </c>
      <c r="S244" s="1">
        <v>374.63</v>
      </c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 t="s">
        <v>554</v>
      </c>
      <c r="AI244" s="1"/>
      <c r="AJ244" s="1"/>
      <c r="AK244" s="1"/>
      <c r="AL244" s="1"/>
      <c r="AM244" s="1"/>
      <c r="AN244" s="1">
        <v>40</v>
      </c>
      <c r="AO244" s="1">
        <v>69</v>
      </c>
      <c r="AP244" s="1"/>
      <c r="AQ244" s="1"/>
      <c r="AR244" s="1"/>
      <c r="AS244" s="1"/>
      <c r="AT244" s="1"/>
      <c r="AU244" s="1"/>
    </row>
    <row r="245" spans="1:47" x14ac:dyDescent="0.25">
      <c r="A245" s="2" t="s">
        <v>723</v>
      </c>
      <c r="B245" s="1" t="s">
        <v>724</v>
      </c>
      <c r="C245" s="1"/>
      <c r="D245" s="1" t="s">
        <v>552</v>
      </c>
      <c r="E245" s="1"/>
      <c r="F245" s="1" t="s">
        <v>552</v>
      </c>
      <c r="G245" s="1"/>
      <c r="H245" s="1"/>
      <c r="I245" s="1" t="s">
        <v>553</v>
      </c>
      <c r="J245" s="1"/>
      <c r="K245" s="1" t="s">
        <v>61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 t="s">
        <v>554</v>
      </c>
      <c r="AI245" s="1"/>
      <c r="AJ245" s="1"/>
      <c r="AK245" s="1"/>
      <c r="AL245" s="1"/>
      <c r="AM245" s="1"/>
      <c r="AN245" s="1">
        <v>0</v>
      </c>
      <c r="AO245" s="1">
        <v>40</v>
      </c>
      <c r="AP245" s="1"/>
      <c r="AQ245" s="1"/>
      <c r="AR245" s="1"/>
      <c r="AS245" s="1"/>
      <c r="AT245" s="1"/>
      <c r="AU245" s="1"/>
    </row>
    <row r="246" spans="1:47" x14ac:dyDescent="0.25">
      <c r="A246" s="2" t="s">
        <v>725</v>
      </c>
      <c r="B246" s="1" t="s">
        <v>726</v>
      </c>
      <c r="C246" s="1"/>
      <c r="D246" s="1" t="s">
        <v>552</v>
      </c>
      <c r="E246" s="1"/>
      <c r="F246" s="1" t="s">
        <v>552</v>
      </c>
      <c r="G246" s="1"/>
      <c r="H246" s="1"/>
      <c r="I246" s="1" t="s">
        <v>553</v>
      </c>
      <c r="J246" s="1"/>
      <c r="K246" s="1" t="s">
        <v>61</v>
      </c>
      <c r="L246" s="1">
        <v>1996</v>
      </c>
      <c r="M246" s="1"/>
      <c r="N246" s="1"/>
      <c r="O246" s="1"/>
      <c r="P246" s="1"/>
      <c r="Q246" s="1"/>
      <c r="R246" s="1"/>
      <c r="S246" s="1">
        <v>457.92</v>
      </c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>
        <v>4.3499999999999997E-2</v>
      </c>
      <c r="AH246" s="1">
        <v>5.425E-2</v>
      </c>
      <c r="AI246" s="1">
        <v>4.7E-2</v>
      </c>
      <c r="AJ246" s="1">
        <v>4.8000000000000001E-2</v>
      </c>
      <c r="AK246" s="1">
        <v>6.6000000000000003E-2</v>
      </c>
      <c r="AL246" s="1">
        <v>0.59399999999999997</v>
      </c>
      <c r="AM246" s="1">
        <v>0.105</v>
      </c>
      <c r="AN246" s="1">
        <v>40</v>
      </c>
      <c r="AO246" s="1">
        <v>80</v>
      </c>
      <c r="AP246" s="1"/>
      <c r="AQ246" s="1"/>
      <c r="AR246" s="1"/>
      <c r="AS246" s="1"/>
      <c r="AT246" s="1"/>
      <c r="AU246" s="1"/>
    </row>
    <row r="247" spans="1:47" x14ac:dyDescent="0.25">
      <c r="A247" s="2" t="s">
        <v>727</v>
      </c>
      <c r="B247" s="1" t="s">
        <v>728</v>
      </c>
      <c r="C247" s="1"/>
      <c r="D247" s="1" t="s">
        <v>552</v>
      </c>
      <c r="E247" s="1"/>
      <c r="F247" s="1" t="s">
        <v>552</v>
      </c>
      <c r="G247" s="1"/>
      <c r="H247" s="1"/>
      <c r="I247" s="1" t="s">
        <v>553</v>
      </c>
      <c r="J247" s="1"/>
      <c r="K247" s="1" t="s">
        <v>61</v>
      </c>
      <c r="L247" s="1">
        <v>1999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 t="s">
        <v>554</v>
      </c>
      <c r="AI247" s="1"/>
      <c r="AJ247" s="1"/>
      <c r="AK247" s="1"/>
      <c r="AL247" s="1"/>
      <c r="AM247" s="1"/>
      <c r="AN247" s="1">
        <v>0</v>
      </c>
      <c r="AO247" s="1">
        <v>54</v>
      </c>
      <c r="AP247" s="1"/>
      <c r="AQ247" s="1"/>
      <c r="AR247" s="1"/>
      <c r="AS247" s="1"/>
      <c r="AT247" s="1"/>
      <c r="AU247" s="1"/>
    </row>
    <row r="248" spans="1:47" x14ac:dyDescent="0.25">
      <c r="A248" s="2" t="s">
        <v>729</v>
      </c>
      <c r="B248" s="1" t="s">
        <v>730</v>
      </c>
      <c r="C248" s="1"/>
      <c r="D248" s="1" t="s">
        <v>552</v>
      </c>
      <c r="E248" s="1"/>
      <c r="F248" s="1" t="s">
        <v>552</v>
      </c>
      <c r="G248" s="1"/>
      <c r="H248" s="1"/>
      <c r="I248" s="1" t="s">
        <v>553</v>
      </c>
      <c r="J248" s="1"/>
      <c r="K248" s="1" t="s">
        <v>61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 t="s">
        <v>554</v>
      </c>
      <c r="AI248" s="1"/>
      <c r="AJ248" s="1"/>
      <c r="AK248" s="1"/>
      <c r="AL248" s="1"/>
      <c r="AM248" s="1"/>
      <c r="AN248" s="1">
        <v>0</v>
      </c>
      <c r="AO248" s="1">
        <v>54</v>
      </c>
      <c r="AP248" s="1"/>
      <c r="AQ248" s="1"/>
      <c r="AR248" s="1"/>
      <c r="AS248" s="1"/>
      <c r="AT248" s="1"/>
      <c r="AU248" s="1"/>
    </row>
    <row r="249" spans="1:47" x14ac:dyDescent="0.25">
      <c r="A249" s="2" t="s">
        <v>731</v>
      </c>
      <c r="B249" s="1" t="s">
        <v>732</v>
      </c>
      <c r="C249" s="1"/>
      <c r="D249" s="1" t="s">
        <v>552</v>
      </c>
      <c r="E249" s="1"/>
      <c r="F249" s="1" t="s">
        <v>552</v>
      </c>
      <c r="G249" s="1"/>
      <c r="H249" s="1"/>
      <c r="I249" s="1" t="s">
        <v>553</v>
      </c>
      <c r="J249" s="1"/>
      <c r="K249" s="1" t="s">
        <v>61</v>
      </c>
      <c r="L249" s="1">
        <v>2005</v>
      </c>
      <c r="M249" s="1"/>
      <c r="N249" s="1"/>
      <c r="O249" s="1"/>
      <c r="P249" s="1"/>
      <c r="Q249" s="1"/>
      <c r="R249" s="1">
        <v>566</v>
      </c>
      <c r="S249" s="1">
        <v>1061.68</v>
      </c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 t="s">
        <v>554</v>
      </c>
      <c r="AI249" s="1"/>
      <c r="AJ249" s="1"/>
      <c r="AK249" s="1"/>
      <c r="AL249" s="1"/>
      <c r="AM249" s="1"/>
      <c r="AN249" s="1">
        <v>20</v>
      </c>
      <c r="AO249" s="1">
        <v>80</v>
      </c>
      <c r="AP249" s="1"/>
      <c r="AQ249" s="1"/>
      <c r="AR249" s="1"/>
      <c r="AS249" s="1"/>
      <c r="AT249" s="1"/>
      <c r="AU249" s="1"/>
    </row>
    <row r="250" spans="1:47" x14ac:dyDescent="0.25">
      <c r="A250" s="2" t="s">
        <v>733</v>
      </c>
      <c r="B250" s="1" t="s">
        <v>734</v>
      </c>
      <c r="C250" s="1"/>
      <c r="D250" s="1" t="s">
        <v>552</v>
      </c>
      <c r="E250" s="1"/>
      <c r="F250" s="1" t="s">
        <v>552</v>
      </c>
      <c r="G250" s="1"/>
      <c r="H250" s="1"/>
      <c r="I250" s="1" t="s">
        <v>553</v>
      </c>
      <c r="J250" s="1"/>
      <c r="K250" s="1" t="s">
        <v>61</v>
      </c>
      <c r="L250" s="1"/>
      <c r="M250" s="1"/>
      <c r="N250" s="1"/>
      <c r="O250" s="1"/>
      <c r="P250" s="1"/>
      <c r="Q250" s="1"/>
      <c r="R250" s="1"/>
      <c r="S250" s="1">
        <v>211.83</v>
      </c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 t="s">
        <v>554</v>
      </c>
      <c r="AI250" s="1"/>
      <c r="AJ250" s="1"/>
      <c r="AK250" s="1"/>
      <c r="AL250" s="1"/>
      <c r="AM250" s="1"/>
      <c r="AN250" s="1">
        <v>20</v>
      </c>
      <c r="AO250" s="1">
        <v>80</v>
      </c>
      <c r="AP250" s="1"/>
      <c r="AQ250" s="1"/>
      <c r="AR250" s="1"/>
      <c r="AS250" s="1"/>
      <c r="AT250" s="1"/>
      <c r="AU250" s="1"/>
    </row>
    <row r="251" spans="1:47" x14ac:dyDescent="0.25">
      <c r="A251" s="2" t="s">
        <v>735</v>
      </c>
      <c r="B251" s="1" t="s">
        <v>736</v>
      </c>
      <c r="C251" s="1"/>
      <c r="D251" s="1" t="s">
        <v>552</v>
      </c>
      <c r="E251" s="1"/>
      <c r="F251" s="1" t="s">
        <v>552</v>
      </c>
      <c r="G251" s="1"/>
      <c r="H251" s="1"/>
      <c r="I251" s="1" t="s">
        <v>553</v>
      </c>
      <c r="J251" s="1"/>
      <c r="K251" s="1" t="s">
        <v>61</v>
      </c>
      <c r="L251" s="1">
        <v>2005</v>
      </c>
      <c r="M251" s="1"/>
      <c r="N251" s="1"/>
      <c r="O251" s="1"/>
      <c r="P251" s="1"/>
      <c r="Q251" s="1"/>
      <c r="R251" s="1"/>
      <c r="S251" s="1">
        <v>212.38</v>
      </c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 t="s">
        <v>554</v>
      </c>
      <c r="AI251" s="1"/>
      <c r="AJ251" s="1"/>
      <c r="AK251" s="1"/>
      <c r="AL251" s="1"/>
      <c r="AM251" s="1"/>
      <c r="AN251" s="1">
        <v>20</v>
      </c>
      <c r="AO251" s="1">
        <v>80</v>
      </c>
      <c r="AP251" s="1"/>
      <c r="AQ251" s="1"/>
      <c r="AR251" s="1"/>
      <c r="AS251" s="1"/>
      <c r="AT251" s="1"/>
      <c r="AU251" s="1"/>
    </row>
    <row r="252" spans="1:47" x14ac:dyDescent="0.25">
      <c r="A252" s="2" t="s">
        <v>737</v>
      </c>
      <c r="B252" s="1" t="s">
        <v>738</v>
      </c>
      <c r="C252" s="1"/>
      <c r="D252" s="1" t="s">
        <v>552</v>
      </c>
      <c r="E252" s="1"/>
      <c r="F252" s="1" t="s">
        <v>552</v>
      </c>
      <c r="G252" s="1"/>
      <c r="H252" s="1"/>
      <c r="I252" s="1" t="s">
        <v>553</v>
      </c>
      <c r="J252" s="1"/>
      <c r="K252" s="1" t="s">
        <v>61</v>
      </c>
      <c r="L252" s="1">
        <v>1999</v>
      </c>
      <c r="M252" s="1"/>
      <c r="N252" s="1"/>
      <c r="O252" s="1"/>
      <c r="P252" s="1"/>
      <c r="Q252" s="1"/>
      <c r="R252" s="1">
        <v>450</v>
      </c>
      <c r="S252" s="1">
        <v>128.99</v>
      </c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 t="s">
        <v>554</v>
      </c>
      <c r="AI252" s="1"/>
      <c r="AJ252" s="1"/>
      <c r="AK252" s="1"/>
      <c r="AL252" s="1"/>
      <c r="AM252" s="1"/>
      <c r="AN252" s="1">
        <v>20</v>
      </c>
      <c r="AO252" s="1">
        <v>80</v>
      </c>
      <c r="AP252" s="1"/>
      <c r="AQ252" s="1"/>
      <c r="AR252" s="1"/>
      <c r="AS252" s="1"/>
      <c r="AT252" s="1"/>
      <c r="AU252" s="1"/>
    </row>
    <row r="253" spans="1:47" x14ac:dyDescent="0.25">
      <c r="A253" s="2" t="s">
        <v>739</v>
      </c>
      <c r="B253" s="1" t="s">
        <v>740</v>
      </c>
      <c r="C253" s="1"/>
      <c r="D253" s="1" t="s">
        <v>552</v>
      </c>
      <c r="E253" s="1"/>
      <c r="F253" s="1" t="s">
        <v>552</v>
      </c>
      <c r="G253" s="1"/>
      <c r="H253" s="1"/>
      <c r="I253" s="1" t="s">
        <v>553</v>
      </c>
      <c r="J253" s="1"/>
      <c r="K253" s="1" t="s">
        <v>61</v>
      </c>
      <c r="L253" s="1">
        <v>1997</v>
      </c>
      <c r="M253" s="1"/>
      <c r="N253" s="1"/>
      <c r="O253" s="1"/>
      <c r="P253" s="1"/>
      <c r="Q253" s="1"/>
      <c r="R253" s="1">
        <v>430</v>
      </c>
      <c r="S253" s="1">
        <v>135.07</v>
      </c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 t="s">
        <v>554</v>
      </c>
      <c r="AI253" s="1"/>
      <c r="AJ253" s="1"/>
      <c r="AK253" s="1"/>
      <c r="AL253" s="1"/>
      <c r="AM253" s="1"/>
      <c r="AN253" s="1">
        <v>20</v>
      </c>
      <c r="AO253" s="1">
        <v>80</v>
      </c>
      <c r="AP253" s="1"/>
      <c r="AQ253" s="1"/>
      <c r="AR253" s="1"/>
      <c r="AS253" s="1"/>
      <c r="AT253" s="1"/>
      <c r="AU253" s="1"/>
    </row>
    <row r="254" spans="1:47" x14ac:dyDescent="0.25">
      <c r="A254" s="2" t="s">
        <v>741</v>
      </c>
      <c r="B254" s="1" t="s">
        <v>742</v>
      </c>
      <c r="C254" s="1"/>
      <c r="D254" s="1" t="s">
        <v>552</v>
      </c>
      <c r="E254" s="1"/>
      <c r="F254" s="1" t="s">
        <v>552</v>
      </c>
      <c r="G254" s="1"/>
      <c r="H254" s="1"/>
      <c r="I254" s="1" t="s">
        <v>553</v>
      </c>
      <c r="J254" s="1"/>
      <c r="K254" s="1" t="s">
        <v>61</v>
      </c>
      <c r="L254" s="1">
        <v>1996</v>
      </c>
      <c r="M254" s="1"/>
      <c r="N254" s="1"/>
      <c r="O254" s="1"/>
      <c r="P254" s="1"/>
      <c r="Q254" s="1"/>
      <c r="R254" s="1">
        <v>105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 t="s">
        <v>554</v>
      </c>
      <c r="AI254" s="1"/>
      <c r="AJ254" s="1"/>
      <c r="AK254" s="1"/>
      <c r="AL254" s="1"/>
      <c r="AM254" s="1"/>
      <c r="AN254" s="1">
        <v>0</v>
      </c>
      <c r="AO254" s="1">
        <v>69</v>
      </c>
      <c r="AP254" s="1"/>
      <c r="AQ254" s="1"/>
      <c r="AR254" s="1"/>
      <c r="AS254" s="1"/>
      <c r="AT254" s="1"/>
      <c r="AU254" s="1"/>
    </row>
    <row r="255" spans="1:47" x14ac:dyDescent="0.25">
      <c r="A255" s="2" t="s">
        <v>743</v>
      </c>
      <c r="B255" s="1" t="s">
        <v>744</v>
      </c>
      <c r="C255" s="1"/>
      <c r="D255" s="1" t="s">
        <v>552</v>
      </c>
      <c r="E255" s="1"/>
      <c r="F255" s="1" t="s">
        <v>552</v>
      </c>
      <c r="G255" s="1"/>
      <c r="H255" s="1"/>
      <c r="I255" s="1" t="s">
        <v>553</v>
      </c>
      <c r="J255" s="1"/>
      <c r="K255" s="1" t="s">
        <v>61</v>
      </c>
      <c r="L255" s="1">
        <v>1991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 t="s">
        <v>554</v>
      </c>
      <c r="AI255" s="1"/>
      <c r="AJ255" s="1"/>
      <c r="AK255" s="1"/>
      <c r="AL255" s="1"/>
      <c r="AM255" s="1"/>
      <c r="AN255" s="1">
        <v>0</v>
      </c>
      <c r="AO255" s="1">
        <v>80</v>
      </c>
      <c r="AP255" s="1"/>
      <c r="AQ255" s="1"/>
      <c r="AR255" s="1"/>
      <c r="AS255" s="1"/>
      <c r="AT255" s="1"/>
      <c r="AU255" s="1"/>
    </row>
    <row r="256" spans="1:47" x14ac:dyDescent="0.25">
      <c r="A256" s="2" t="s">
        <v>745</v>
      </c>
      <c r="B256" s="1" t="s">
        <v>746</v>
      </c>
      <c r="C256" s="1"/>
      <c r="D256" s="1" t="s">
        <v>552</v>
      </c>
      <c r="E256" s="1"/>
      <c r="F256" s="1" t="s">
        <v>552</v>
      </c>
      <c r="G256" s="1"/>
      <c r="H256" s="1"/>
      <c r="I256" s="1" t="s">
        <v>553</v>
      </c>
      <c r="J256" s="1"/>
      <c r="K256" s="1" t="s">
        <v>61</v>
      </c>
      <c r="L256" s="1">
        <v>1991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 t="s">
        <v>554</v>
      </c>
      <c r="AI256" s="1"/>
      <c r="AJ256" s="1"/>
      <c r="AK256" s="1"/>
      <c r="AL256" s="1"/>
      <c r="AM256" s="1"/>
      <c r="AN256" s="1">
        <v>0</v>
      </c>
      <c r="AO256" s="1">
        <v>80</v>
      </c>
      <c r="AP256" s="1"/>
      <c r="AQ256" s="1"/>
      <c r="AR256" s="1"/>
      <c r="AS256" s="1"/>
      <c r="AT256" s="1"/>
      <c r="AU256" s="1"/>
    </row>
    <row r="257" spans="1:47" x14ac:dyDescent="0.25">
      <c r="A257" s="2" t="s">
        <v>747</v>
      </c>
      <c r="B257" s="1" t="s">
        <v>748</v>
      </c>
      <c r="C257" s="1"/>
      <c r="D257" s="1" t="s">
        <v>552</v>
      </c>
      <c r="E257" s="1"/>
      <c r="F257" s="1" t="s">
        <v>552</v>
      </c>
      <c r="G257" s="1"/>
      <c r="H257" s="1"/>
      <c r="I257" s="1" t="s">
        <v>553</v>
      </c>
      <c r="J257" s="1"/>
      <c r="K257" s="1" t="s">
        <v>61</v>
      </c>
      <c r="L257" s="1">
        <v>2005</v>
      </c>
      <c r="M257" s="1"/>
      <c r="N257" s="1"/>
      <c r="O257" s="1"/>
      <c r="P257" s="1"/>
      <c r="Q257" s="1"/>
      <c r="R257" s="1">
        <v>129.4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 t="s">
        <v>554</v>
      </c>
      <c r="AI257" s="1"/>
      <c r="AJ257" s="1"/>
      <c r="AK257" s="1"/>
      <c r="AL257" s="1"/>
      <c r="AM257" s="1"/>
      <c r="AN257" s="1">
        <v>0</v>
      </c>
      <c r="AO257" s="1">
        <v>80</v>
      </c>
      <c r="AP257" s="1"/>
      <c r="AQ257" s="1"/>
      <c r="AR257" s="1"/>
      <c r="AS257" s="1"/>
      <c r="AT257" s="1"/>
      <c r="AU257" s="1"/>
    </row>
    <row r="258" spans="1:47" x14ac:dyDescent="0.25">
      <c r="A258" s="2" t="s">
        <v>749</v>
      </c>
      <c r="B258" s="1" t="s">
        <v>750</v>
      </c>
      <c r="C258" s="1" t="s">
        <v>386</v>
      </c>
      <c r="D258" s="1" t="s">
        <v>751</v>
      </c>
      <c r="E258" s="1" t="s">
        <v>49</v>
      </c>
      <c r="F258" s="1" t="s">
        <v>1107</v>
      </c>
      <c r="G258" s="1">
        <v>44.988419999999998</v>
      </c>
      <c r="H258" s="1">
        <v>-93.5702</v>
      </c>
      <c r="I258" s="1" t="s">
        <v>50</v>
      </c>
      <c r="J258" s="1" t="s">
        <v>386</v>
      </c>
      <c r="K258" s="1"/>
      <c r="L258" s="1">
        <v>1998</v>
      </c>
      <c r="M258" s="1"/>
      <c r="N258" s="1" t="s">
        <v>146</v>
      </c>
      <c r="O258" s="1">
        <v>2004</v>
      </c>
      <c r="P258" s="1" t="s">
        <v>88</v>
      </c>
      <c r="Q258" s="1">
        <v>0.5</v>
      </c>
      <c r="R258" s="1"/>
      <c r="S258" s="1"/>
      <c r="T258" s="1"/>
      <c r="U258" s="1"/>
      <c r="V258" s="1"/>
      <c r="W258" s="1"/>
      <c r="X258" s="1"/>
      <c r="Y258" s="1"/>
      <c r="Z258" s="1">
        <v>10</v>
      </c>
      <c r="AA258" s="1"/>
      <c r="AB258" s="1"/>
      <c r="AC258" s="1"/>
      <c r="AD258" s="1" t="s">
        <v>83</v>
      </c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 t="s">
        <v>294</v>
      </c>
      <c r="AQ258" s="1" t="s">
        <v>295</v>
      </c>
      <c r="AR258" s="1" t="s">
        <v>74</v>
      </c>
      <c r="AS258" s="1" t="s">
        <v>75</v>
      </c>
      <c r="AT258" s="1" t="s">
        <v>296</v>
      </c>
      <c r="AU258" s="1"/>
    </row>
    <row r="259" spans="1:47" x14ac:dyDescent="0.25">
      <c r="A259" s="2" t="s">
        <v>752</v>
      </c>
      <c r="B259" s="1" t="s">
        <v>753</v>
      </c>
      <c r="C259" s="1" t="s">
        <v>386</v>
      </c>
      <c r="D259" s="1" t="s">
        <v>751</v>
      </c>
      <c r="E259" s="1" t="s">
        <v>49</v>
      </c>
      <c r="F259" s="1" t="s">
        <v>1107</v>
      </c>
      <c r="G259" s="1">
        <v>44.987520000000004</v>
      </c>
      <c r="H259" s="1">
        <v>-93.570099999999996</v>
      </c>
      <c r="I259" s="1" t="s">
        <v>50</v>
      </c>
      <c r="J259" s="1" t="s">
        <v>386</v>
      </c>
      <c r="K259" s="1"/>
      <c r="L259" s="1">
        <v>1998</v>
      </c>
      <c r="M259" s="1"/>
      <c r="N259" s="1" t="s">
        <v>146</v>
      </c>
      <c r="O259" s="1">
        <v>2006</v>
      </c>
      <c r="P259" s="1" t="s">
        <v>88</v>
      </c>
      <c r="Q259" s="1">
        <v>0.3</v>
      </c>
      <c r="R259" s="1"/>
      <c r="S259" s="1"/>
      <c r="T259" s="1"/>
      <c r="U259" s="1"/>
      <c r="V259" s="1"/>
      <c r="W259" s="1"/>
      <c r="X259" s="1"/>
      <c r="Y259" s="1"/>
      <c r="Z259" s="1">
        <v>10</v>
      </c>
      <c r="AA259" s="1"/>
      <c r="AB259" s="1"/>
      <c r="AC259" s="1"/>
      <c r="AD259" s="1" t="s">
        <v>83</v>
      </c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 t="s">
        <v>294</v>
      </c>
      <c r="AQ259" s="1" t="s">
        <v>295</v>
      </c>
      <c r="AR259" s="1" t="s">
        <v>74</v>
      </c>
      <c r="AS259" s="1" t="s">
        <v>75</v>
      </c>
      <c r="AT259" s="1" t="s">
        <v>296</v>
      </c>
      <c r="AU259" s="1"/>
    </row>
    <row r="260" spans="1:47" x14ac:dyDescent="0.25">
      <c r="A260" s="2" t="s">
        <v>754</v>
      </c>
      <c r="B260" s="1" t="s">
        <v>755</v>
      </c>
      <c r="C260" s="1" t="s">
        <v>386</v>
      </c>
      <c r="D260" s="1" t="s">
        <v>756</v>
      </c>
      <c r="E260" s="1" t="s">
        <v>49</v>
      </c>
      <c r="F260" s="1" t="s">
        <v>1107</v>
      </c>
      <c r="G260" s="1">
        <v>44.992899999999999</v>
      </c>
      <c r="H260" s="1">
        <v>-93.490399999999994</v>
      </c>
      <c r="I260" s="1" t="s">
        <v>50</v>
      </c>
      <c r="J260" s="1" t="s">
        <v>386</v>
      </c>
      <c r="K260" s="1"/>
      <c r="L260" s="1">
        <v>1993</v>
      </c>
      <c r="M260" s="1"/>
      <c r="N260" s="1" t="s">
        <v>62</v>
      </c>
      <c r="O260" s="1">
        <v>2012</v>
      </c>
      <c r="P260" s="1" t="s">
        <v>88</v>
      </c>
      <c r="Q260" s="1">
        <v>0.3</v>
      </c>
      <c r="R260" s="1"/>
      <c r="S260" s="1"/>
      <c r="T260" s="1"/>
      <c r="U260" s="1"/>
      <c r="V260" s="1"/>
      <c r="W260" s="1"/>
      <c r="X260" s="1"/>
      <c r="Y260" s="1"/>
      <c r="Z260" s="1">
        <v>8</v>
      </c>
      <c r="AA260" s="1"/>
      <c r="AB260" s="1"/>
      <c r="AC260" s="1"/>
      <c r="AD260" s="1" t="s">
        <v>83</v>
      </c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 t="s">
        <v>757</v>
      </c>
      <c r="AQ260" s="1" t="s">
        <v>758</v>
      </c>
      <c r="AR260" s="1" t="s">
        <v>67</v>
      </c>
      <c r="AS260" s="1" t="s">
        <v>68</v>
      </c>
      <c r="AT260" s="1" t="s">
        <v>296</v>
      </c>
      <c r="AU260" s="1">
        <v>5.3000002000000004</v>
      </c>
    </row>
    <row r="261" spans="1:47" x14ac:dyDescent="0.25">
      <c r="A261" s="2" t="s">
        <v>759</v>
      </c>
      <c r="B261" s="1" t="s">
        <v>760</v>
      </c>
      <c r="C261" s="1" t="s">
        <v>386</v>
      </c>
      <c r="D261" s="1" t="s">
        <v>756</v>
      </c>
      <c r="E261" s="1" t="s">
        <v>49</v>
      </c>
      <c r="F261" s="1" t="s">
        <v>1107</v>
      </c>
      <c r="G261" s="1">
        <v>44.992600000000003</v>
      </c>
      <c r="H261" s="1">
        <v>-93.489500000000007</v>
      </c>
      <c r="I261" s="1" t="s">
        <v>50</v>
      </c>
      <c r="J261" s="1" t="s">
        <v>386</v>
      </c>
      <c r="K261" s="1"/>
      <c r="L261" s="1">
        <v>2010</v>
      </c>
      <c r="M261" s="1"/>
      <c r="N261" s="1" t="s">
        <v>62</v>
      </c>
      <c r="O261" s="1">
        <v>2016</v>
      </c>
      <c r="P261" s="1" t="s">
        <v>88</v>
      </c>
      <c r="Q261" s="1">
        <v>0.1</v>
      </c>
      <c r="R261" s="1"/>
      <c r="S261" s="1"/>
      <c r="T261" s="1"/>
      <c r="U261" s="1"/>
      <c r="V261" s="1"/>
      <c r="W261" s="1"/>
      <c r="X261" s="1"/>
      <c r="Y261" s="1"/>
      <c r="Z261" s="1">
        <v>6</v>
      </c>
      <c r="AA261" s="1"/>
      <c r="AB261" s="1"/>
      <c r="AC261" s="1"/>
      <c r="AD261" s="1" t="s">
        <v>83</v>
      </c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 t="s">
        <v>757</v>
      </c>
      <c r="AQ261" s="1" t="s">
        <v>758</v>
      </c>
      <c r="AR261" s="1" t="s">
        <v>67</v>
      </c>
      <c r="AS261" s="1" t="s">
        <v>68</v>
      </c>
      <c r="AT261" s="1" t="s">
        <v>296</v>
      </c>
      <c r="AU261" s="1">
        <v>5.3000002000000004</v>
      </c>
    </row>
    <row r="262" spans="1:47" x14ac:dyDescent="0.25">
      <c r="A262" s="2" t="s">
        <v>761</v>
      </c>
      <c r="B262" s="1" t="s">
        <v>762</v>
      </c>
      <c r="C262" s="1" t="s">
        <v>386</v>
      </c>
      <c r="D262" s="1" t="s">
        <v>756</v>
      </c>
      <c r="E262" s="1" t="s">
        <v>49</v>
      </c>
      <c r="F262" s="1" t="s">
        <v>1107</v>
      </c>
      <c r="G262" s="1">
        <v>44.9925</v>
      </c>
      <c r="H262" s="1">
        <v>-93.490099999999998</v>
      </c>
      <c r="I262" s="1" t="s">
        <v>50</v>
      </c>
      <c r="J262" s="1" t="s">
        <v>386</v>
      </c>
      <c r="K262" s="1"/>
      <c r="L262" s="1">
        <v>2010</v>
      </c>
      <c r="M262" s="1"/>
      <c r="N262" s="1" t="s">
        <v>62</v>
      </c>
      <c r="O262" s="1">
        <v>2016</v>
      </c>
      <c r="P262" s="1" t="s">
        <v>88</v>
      </c>
      <c r="Q262" s="1">
        <v>0.1</v>
      </c>
      <c r="R262" s="1"/>
      <c r="S262" s="1"/>
      <c r="T262" s="1"/>
      <c r="U262" s="1"/>
      <c r="V262" s="1"/>
      <c r="W262" s="1"/>
      <c r="X262" s="1"/>
      <c r="Y262" s="1"/>
      <c r="Z262" s="1">
        <v>6</v>
      </c>
      <c r="AA262" s="1"/>
      <c r="AB262" s="1"/>
      <c r="AC262" s="1"/>
      <c r="AD262" s="1" t="s">
        <v>83</v>
      </c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 t="s">
        <v>757</v>
      </c>
      <c r="AQ262" s="1" t="s">
        <v>758</v>
      </c>
      <c r="AR262" s="1" t="s">
        <v>67</v>
      </c>
      <c r="AS262" s="1" t="s">
        <v>68</v>
      </c>
      <c r="AT262" s="1" t="s">
        <v>296</v>
      </c>
      <c r="AU262" s="1">
        <v>5.3000002000000004</v>
      </c>
    </row>
    <row r="263" spans="1:47" x14ac:dyDescent="0.25">
      <c r="A263" s="2" t="s">
        <v>763</v>
      </c>
      <c r="B263" s="1" t="s">
        <v>764</v>
      </c>
      <c r="C263" s="1" t="s">
        <v>386</v>
      </c>
      <c r="D263" s="1" t="s">
        <v>765</v>
      </c>
      <c r="E263" s="1" t="s">
        <v>49</v>
      </c>
      <c r="F263" s="1" t="s">
        <v>1107</v>
      </c>
      <c r="G263" s="1">
        <v>44.889677777777777</v>
      </c>
      <c r="H263" s="1">
        <v>93.247500000000002</v>
      </c>
      <c r="I263" s="1" t="s">
        <v>388</v>
      </c>
      <c r="J263" s="1" t="s">
        <v>389</v>
      </c>
      <c r="K263" s="1"/>
      <c r="L263" s="1">
        <v>2008</v>
      </c>
      <c r="M263" s="1"/>
      <c r="N263" s="1" t="s">
        <v>146</v>
      </c>
      <c r="O263" s="1"/>
      <c r="P263" s="1"/>
      <c r="Q263" s="1">
        <v>0.89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>
        <v>4.2000000000000003E-2</v>
      </c>
      <c r="AH263" s="1"/>
      <c r="AI263" s="1"/>
      <c r="AJ263" s="1"/>
      <c r="AK263" s="1"/>
      <c r="AL263" s="1"/>
      <c r="AM263" s="1"/>
      <c r="AN263" s="1"/>
      <c r="AO263" s="1"/>
      <c r="AP263" s="1" t="s">
        <v>65</v>
      </c>
      <c r="AQ263" s="1" t="s">
        <v>66</v>
      </c>
      <c r="AR263" s="1" t="s">
        <v>74</v>
      </c>
      <c r="AS263" s="1" t="s">
        <v>75</v>
      </c>
      <c r="AT263" s="1" t="s">
        <v>69</v>
      </c>
      <c r="AU263" s="1"/>
    </row>
    <row r="264" spans="1:47" x14ac:dyDescent="0.25">
      <c r="A264" s="2" t="s">
        <v>766</v>
      </c>
      <c r="B264" s="1" t="s">
        <v>767</v>
      </c>
      <c r="C264" s="1" t="s">
        <v>386</v>
      </c>
      <c r="D264" s="1" t="s">
        <v>765</v>
      </c>
      <c r="E264" s="1" t="s">
        <v>49</v>
      </c>
      <c r="F264" s="1" t="s">
        <v>1107</v>
      </c>
      <c r="G264" s="1">
        <v>44.889627777777775</v>
      </c>
      <c r="H264" s="1">
        <v>93.251830555555557</v>
      </c>
      <c r="I264" s="1" t="s">
        <v>388</v>
      </c>
      <c r="J264" s="1" t="s">
        <v>389</v>
      </c>
      <c r="K264" s="1"/>
      <c r="L264" s="1">
        <v>2014</v>
      </c>
      <c r="M264" s="1"/>
      <c r="N264" s="1"/>
      <c r="O264" s="1"/>
      <c r="P264" s="1"/>
      <c r="Q264" s="1">
        <v>0.41</v>
      </c>
      <c r="R264" s="1"/>
      <c r="S264" s="1"/>
      <c r="T264" s="1"/>
      <c r="U264" s="1"/>
      <c r="V264" s="1"/>
      <c r="W264" s="1"/>
      <c r="X264" s="1">
        <v>1.6076900000000001</v>
      </c>
      <c r="Y264" s="1">
        <v>1.9357899999999999</v>
      </c>
      <c r="Z264" s="1"/>
      <c r="AA264" s="1"/>
      <c r="AB264" s="1"/>
      <c r="AC264" s="1"/>
      <c r="AD264" s="1"/>
      <c r="AE264" s="1"/>
      <c r="AF264" s="1"/>
      <c r="AG264" s="1">
        <v>0.122</v>
      </c>
      <c r="AH264" s="1"/>
      <c r="AI264" s="1"/>
      <c r="AJ264" s="1"/>
      <c r="AK264" s="1"/>
      <c r="AL264" s="1"/>
      <c r="AM264" s="1"/>
      <c r="AN264" s="1"/>
      <c r="AO264" s="1"/>
      <c r="AP264" s="1" t="s">
        <v>84</v>
      </c>
      <c r="AQ264" s="1" t="s">
        <v>84</v>
      </c>
      <c r="AR264" s="1" t="s">
        <v>84</v>
      </c>
      <c r="AS264" s="1" t="s">
        <v>84</v>
      </c>
      <c r="AT264" s="1" t="s">
        <v>84</v>
      </c>
      <c r="AU264" s="1">
        <v>4.4000000999999997</v>
      </c>
    </row>
    <row r="265" spans="1:47" x14ac:dyDescent="0.25">
      <c r="A265" s="2" t="s">
        <v>768</v>
      </c>
      <c r="B265" s="1" t="s">
        <v>769</v>
      </c>
      <c r="C265" s="1" t="s">
        <v>471</v>
      </c>
      <c r="D265" s="1" t="s">
        <v>770</v>
      </c>
      <c r="E265" s="1" t="s">
        <v>49</v>
      </c>
      <c r="F265" s="1" t="s">
        <v>1107</v>
      </c>
      <c r="G265" s="1">
        <v>4.0487083333333329</v>
      </c>
      <c r="H265" s="1">
        <v>93.315288888888887</v>
      </c>
      <c r="I265" s="1" t="s">
        <v>388</v>
      </c>
      <c r="J265" s="1" t="s">
        <v>389</v>
      </c>
      <c r="K265" s="1"/>
      <c r="L265" s="1">
        <v>1997</v>
      </c>
      <c r="M265" s="1"/>
      <c r="N265" s="1"/>
      <c r="O265" s="1"/>
      <c r="P265" s="1"/>
      <c r="Q265" s="1">
        <v>3.1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 t="s">
        <v>65</v>
      </c>
      <c r="AQ265" s="1" t="s">
        <v>66</v>
      </c>
      <c r="AR265" s="1" t="s">
        <v>74</v>
      </c>
      <c r="AS265" s="1" t="s">
        <v>75</v>
      </c>
      <c r="AT265" s="1" t="s">
        <v>69</v>
      </c>
      <c r="AU265" s="1">
        <v>4.4000000999999997</v>
      </c>
    </row>
    <row r="266" spans="1:47" x14ac:dyDescent="0.25">
      <c r="A266" s="2" t="s">
        <v>771</v>
      </c>
      <c r="B266" s="1">
        <v>125</v>
      </c>
      <c r="C266" s="1" t="s">
        <v>413</v>
      </c>
      <c r="D266" s="1" t="s">
        <v>772</v>
      </c>
      <c r="E266" s="1"/>
      <c r="F266" s="1" t="s">
        <v>1107</v>
      </c>
      <c r="G266" s="1">
        <v>44.992888888888892</v>
      </c>
      <c r="H266" s="1">
        <v>-93.130008333333336</v>
      </c>
      <c r="I266" s="1" t="s">
        <v>388</v>
      </c>
      <c r="J266" s="1" t="s">
        <v>415</v>
      </c>
      <c r="K266" s="1"/>
      <c r="L266" s="1"/>
      <c r="M266" s="1"/>
      <c r="N266" s="1"/>
      <c r="O266" s="1"/>
      <c r="P266" s="1"/>
      <c r="Q266" s="1">
        <v>0.05</v>
      </c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 t="s">
        <v>773</v>
      </c>
      <c r="AE266" s="1"/>
      <c r="AF266" s="1"/>
      <c r="AG266" s="1">
        <v>0.34991125632857178</v>
      </c>
      <c r="AH266" s="1"/>
      <c r="AI266" s="1"/>
      <c r="AJ266" s="1"/>
      <c r="AK266" s="1"/>
      <c r="AL266" s="1"/>
      <c r="AM266" s="1"/>
      <c r="AN266" s="1"/>
      <c r="AO266" s="1"/>
      <c r="AP266" s="1" t="s">
        <v>84</v>
      </c>
      <c r="AQ266" s="1" t="s">
        <v>84</v>
      </c>
      <c r="AR266" s="1" t="s">
        <v>84</v>
      </c>
      <c r="AS266" s="1" t="s">
        <v>84</v>
      </c>
      <c r="AT266" s="1" t="s">
        <v>84</v>
      </c>
      <c r="AU266" s="1">
        <v>4.4000000999999997</v>
      </c>
    </row>
    <row r="267" spans="1:47" x14ac:dyDescent="0.25">
      <c r="A267" s="2" t="s">
        <v>774</v>
      </c>
      <c r="B267" s="1">
        <v>128</v>
      </c>
      <c r="C267" s="1" t="s">
        <v>413</v>
      </c>
      <c r="D267" s="1" t="s">
        <v>772</v>
      </c>
      <c r="E267" s="1"/>
      <c r="F267" s="1" t="s">
        <v>1107</v>
      </c>
      <c r="G267" s="1">
        <v>45.003250000000001</v>
      </c>
      <c r="H267" s="1">
        <v>-93.121463888888883</v>
      </c>
      <c r="I267" s="1" t="s">
        <v>388</v>
      </c>
      <c r="J267" s="1" t="s">
        <v>415</v>
      </c>
      <c r="K267" s="1"/>
      <c r="L267" s="1">
        <v>1988</v>
      </c>
      <c r="M267" s="1"/>
      <c r="N267" s="1"/>
      <c r="O267" s="1"/>
      <c r="P267" s="1"/>
      <c r="Q267" s="1">
        <v>0.48</v>
      </c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>
        <v>24.3</v>
      </c>
      <c r="AC267" s="1"/>
      <c r="AD267" s="1" t="s">
        <v>453</v>
      </c>
      <c r="AE267" s="1"/>
      <c r="AF267" s="1"/>
      <c r="AG267" s="1">
        <v>0.14424749712357701</v>
      </c>
      <c r="AH267" s="1"/>
      <c r="AI267" s="1"/>
      <c r="AJ267" s="1"/>
      <c r="AK267" s="1"/>
      <c r="AL267" s="1"/>
      <c r="AM267" s="1"/>
      <c r="AN267" s="1"/>
      <c r="AO267" s="1"/>
      <c r="AP267" s="1" t="s">
        <v>234</v>
      </c>
      <c r="AQ267" s="1" t="s">
        <v>235</v>
      </c>
      <c r="AR267" s="1" t="s">
        <v>67</v>
      </c>
      <c r="AS267" s="1" t="s">
        <v>68</v>
      </c>
      <c r="AT267" s="1" t="s">
        <v>69</v>
      </c>
      <c r="AU267" s="1"/>
    </row>
    <row r="268" spans="1:47" x14ac:dyDescent="0.25">
      <c r="A268" s="2" t="s">
        <v>775</v>
      </c>
      <c r="B268" s="1" t="s">
        <v>776</v>
      </c>
      <c r="C268" s="1" t="s">
        <v>427</v>
      </c>
      <c r="D268" s="1" t="s">
        <v>772</v>
      </c>
      <c r="E268" s="1" t="s">
        <v>49</v>
      </c>
      <c r="F268" s="1" t="s">
        <v>1107</v>
      </c>
      <c r="G268" s="1">
        <v>45.007455555555559</v>
      </c>
      <c r="H268" s="1">
        <v>93.19006111111112</v>
      </c>
      <c r="I268" s="1" t="s">
        <v>388</v>
      </c>
      <c r="J268" s="1" t="s">
        <v>389</v>
      </c>
      <c r="K268" s="1"/>
      <c r="L268" s="1"/>
      <c r="M268" s="1"/>
      <c r="N268" s="1"/>
      <c r="O268" s="1"/>
      <c r="P268" s="1"/>
      <c r="Q268" s="1">
        <v>0.48</v>
      </c>
      <c r="R268" s="1"/>
      <c r="S268" s="1"/>
      <c r="T268" s="1"/>
      <c r="U268" s="1"/>
      <c r="V268" s="1"/>
      <c r="W268" s="1"/>
      <c r="X268" s="1">
        <v>1.7510178947368429</v>
      </c>
      <c r="Y268" s="1">
        <v>2.2967</v>
      </c>
      <c r="Z268" s="1"/>
      <c r="AA268" s="1"/>
      <c r="AB268" s="1">
        <v>7.17</v>
      </c>
      <c r="AC268" s="1"/>
      <c r="AD268" s="1"/>
      <c r="AE268" s="1"/>
      <c r="AF268" s="1"/>
      <c r="AG268" s="1">
        <v>0.123</v>
      </c>
      <c r="AH268" s="1"/>
      <c r="AI268" s="1"/>
      <c r="AJ268" s="1"/>
      <c r="AK268" s="1"/>
      <c r="AL268" s="1"/>
      <c r="AM268" s="1"/>
      <c r="AN268" s="1"/>
      <c r="AO268" s="1"/>
      <c r="AP268" s="1" t="s">
        <v>65</v>
      </c>
      <c r="AQ268" s="1" t="s">
        <v>66</v>
      </c>
      <c r="AR268" s="1" t="s">
        <v>74</v>
      </c>
      <c r="AS268" s="1" t="s">
        <v>75</v>
      </c>
      <c r="AT268" s="1" t="s">
        <v>69</v>
      </c>
      <c r="AU268" s="1">
        <v>4.4000000999999997</v>
      </c>
    </row>
    <row r="269" spans="1:47" x14ac:dyDescent="0.25">
      <c r="A269" s="2" t="s">
        <v>777</v>
      </c>
      <c r="B269" s="1" t="s">
        <v>778</v>
      </c>
      <c r="C269" s="1" t="s">
        <v>413</v>
      </c>
      <c r="D269" s="1" t="s">
        <v>772</v>
      </c>
      <c r="E269" s="1" t="s">
        <v>49</v>
      </c>
      <c r="F269" s="1" t="s">
        <v>1107</v>
      </c>
      <c r="G269" s="1">
        <v>4.0036583333333331</v>
      </c>
      <c r="H269" s="1">
        <v>93.130238888888883</v>
      </c>
      <c r="I269" s="1" t="s">
        <v>779</v>
      </c>
      <c r="J269" s="1" t="s">
        <v>780</v>
      </c>
      <c r="K269" s="1"/>
      <c r="L269" s="1">
        <v>1985</v>
      </c>
      <c r="M269" s="1"/>
      <c r="N269" s="1" t="s">
        <v>62</v>
      </c>
      <c r="O269" s="1"/>
      <c r="P269" s="1"/>
      <c r="Q269" s="1">
        <v>2.6</v>
      </c>
      <c r="R269" s="1"/>
      <c r="S269" s="1">
        <v>11.8</v>
      </c>
      <c r="T269" s="1">
        <v>1</v>
      </c>
      <c r="U269" s="1" t="s">
        <v>105</v>
      </c>
      <c r="V269" s="1">
        <v>1</v>
      </c>
      <c r="W269" s="1" t="s">
        <v>781</v>
      </c>
      <c r="X269" s="1">
        <v>4.5528700000000022</v>
      </c>
      <c r="Y269" s="1">
        <v>6.8901000000000003</v>
      </c>
      <c r="Z269" s="1"/>
      <c r="AA269" s="1"/>
      <c r="AB269" s="1">
        <v>285</v>
      </c>
      <c r="AC269" s="1">
        <v>20</v>
      </c>
      <c r="AD269" s="1" t="s">
        <v>83</v>
      </c>
      <c r="AE269" s="1">
        <v>2</v>
      </c>
      <c r="AF269" s="1">
        <v>0.10199999999999999</v>
      </c>
      <c r="AG269" s="1">
        <v>0.23</v>
      </c>
      <c r="AH269" s="1">
        <v>0.39</v>
      </c>
      <c r="AI269" s="1"/>
      <c r="AJ269" s="1"/>
      <c r="AK269" s="1"/>
      <c r="AL269" s="1"/>
      <c r="AM269" s="1"/>
      <c r="AN269" s="1">
        <v>48</v>
      </c>
      <c r="AO269" s="1"/>
      <c r="AP269" s="1" t="s">
        <v>65</v>
      </c>
      <c r="AQ269" s="1" t="s">
        <v>66</v>
      </c>
      <c r="AR269" s="1" t="s">
        <v>67</v>
      </c>
      <c r="AS269" s="1" t="s">
        <v>68</v>
      </c>
      <c r="AT269" s="1" t="s">
        <v>69</v>
      </c>
      <c r="AU269" s="1">
        <v>4.4000000999999997</v>
      </c>
    </row>
    <row r="270" spans="1:47" x14ac:dyDescent="0.25">
      <c r="A270" s="2" t="s">
        <v>782</v>
      </c>
      <c r="B270" s="1" t="s">
        <v>783</v>
      </c>
      <c r="C270" s="1" t="s">
        <v>413</v>
      </c>
      <c r="D270" s="1" t="s">
        <v>772</v>
      </c>
      <c r="E270" s="1" t="s">
        <v>49</v>
      </c>
      <c r="F270" s="1" t="s">
        <v>1107</v>
      </c>
      <c r="G270" s="1">
        <v>45.001477777777779</v>
      </c>
      <c r="H270" s="1">
        <v>93.108119444444441</v>
      </c>
      <c r="I270" s="1" t="s">
        <v>388</v>
      </c>
      <c r="J270" s="1" t="s">
        <v>413</v>
      </c>
      <c r="K270" s="1"/>
      <c r="L270" s="1"/>
      <c r="M270" s="1"/>
      <c r="N270" s="1"/>
      <c r="O270" s="1"/>
      <c r="P270" s="1"/>
      <c r="Q270" s="1">
        <v>0.73</v>
      </c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>
        <v>5.97</v>
      </c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 t="s">
        <v>65</v>
      </c>
      <c r="AQ270" s="1" t="s">
        <v>66</v>
      </c>
      <c r="AR270" s="1" t="s">
        <v>67</v>
      </c>
      <c r="AS270" s="1" t="s">
        <v>68</v>
      </c>
      <c r="AT270" s="1" t="s">
        <v>69</v>
      </c>
      <c r="AU270" s="1">
        <v>4.1999997999999996</v>
      </c>
    </row>
    <row r="271" spans="1:47" x14ac:dyDescent="0.25">
      <c r="A271" s="2" t="s">
        <v>784</v>
      </c>
      <c r="B271" s="1" t="s">
        <v>785</v>
      </c>
      <c r="C271" s="1" t="s">
        <v>427</v>
      </c>
      <c r="D271" s="1" t="s">
        <v>772</v>
      </c>
      <c r="E271" s="1" t="s">
        <v>49</v>
      </c>
      <c r="F271" s="1" t="s">
        <v>1107</v>
      </c>
      <c r="G271" s="1">
        <v>45.027340000000002</v>
      </c>
      <c r="H271" s="1">
        <v>-93.147800000000004</v>
      </c>
      <c r="I271" s="1" t="s">
        <v>493</v>
      </c>
      <c r="J271" s="1" t="s">
        <v>786</v>
      </c>
      <c r="K271" s="1"/>
      <c r="L271" s="1">
        <v>1993</v>
      </c>
      <c r="M271" s="1"/>
      <c r="N271" s="1" t="s">
        <v>146</v>
      </c>
      <c r="O271" s="1"/>
      <c r="P271" s="1" t="s">
        <v>63</v>
      </c>
      <c r="Q271" s="1">
        <v>0.17</v>
      </c>
      <c r="R271" s="1"/>
      <c r="S271" s="1"/>
      <c r="T271" s="1"/>
      <c r="U271" s="1" t="s">
        <v>367</v>
      </c>
      <c r="V271" s="1"/>
      <c r="W271" s="1"/>
      <c r="X271" s="1">
        <v>3.3151770833333445</v>
      </c>
      <c r="Y271" s="1">
        <v>5.7417500000000006</v>
      </c>
      <c r="Z271" s="1"/>
      <c r="AA271" s="1"/>
      <c r="AB271" s="1">
        <v>7.99</v>
      </c>
      <c r="AC271" s="1"/>
      <c r="AD271" s="1" t="s">
        <v>453</v>
      </c>
      <c r="AE271" s="1"/>
      <c r="AF271" s="1"/>
      <c r="AG271" s="1">
        <v>4.3999999999999997E-2</v>
      </c>
      <c r="AH271" s="1"/>
      <c r="AI271" s="1"/>
      <c r="AJ271" s="1"/>
      <c r="AK271" s="1"/>
      <c r="AL271" s="1"/>
      <c r="AM271" s="1"/>
      <c r="AN271" s="1"/>
      <c r="AO271" s="1"/>
      <c r="AP271" s="1" t="s">
        <v>65</v>
      </c>
      <c r="AQ271" s="1" t="s">
        <v>66</v>
      </c>
      <c r="AR271" s="1" t="s">
        <v>74</v>
      </c>
      <c r="AS271" s="1" t="s">
        <v>75</v>
      </c>
      <c r="AT271" s="1" t="s">
        <v>69</v>
      </c>
      <c r="AU271" s="1">
        <v>4.4000000999999997</v>
      </c>
    </row>
    <row r="272" spans="1:47" x14ac:dyDescent="0.25">
      <c r="A272" s="2" t="s">
        <v>787</v>
      </c>
      <c r="B272" s="1" t="s">
        <v>788</v>
      </c>
      <c r="C272" s="1" t="s">
        <v>458</v>
      </c>
      <c r="D272" s="1" t="s">
        <v>772</v>
      </c>
      <c r="E272" s="1" t="s">
        <v>49</v>
      </c>
      <c r="F272" s="1" t="s">
        <v>1107</v>
      </c>
      <c r="G272" s="1">
        <v>45.035449999999997</v>
      </c>
      <c r="H272" s="1">
        <v>-93.1327</v>
      </c>
      <c r="I272" s="1" t="s">
        <v>493</v>
      </c>
      <c r="J272" s="1" t="s">
        <v>789</v>
      </c>
      <c r="K272" s="1"/>
      <c r="L272" s="1">
        <v>2003</v>
      </c>
      <c r="M272" s="1"/>
      <c r="N272" s="1" t="s">
        <v>146</v>
      </c>
      <c r="O272" s="1">
        <v>2016</v>
      </c>
      <c r="P272" s="1" t="s">
        <v>88</v>
      </c>
      <c r="Q272" s="1">
        <v>0.8</v>
      </c>
      <c r="R272" s="1"/>
      <c r="S272" s="1"/>
      <c r="T272" s="1"/>
      <c r="U272" s="1"/>
      <c r="V272" s="1"/>
      <c r="W272" s="1"/>
      <c r="X272" s="1">
        <v>3.2020997619047624</v>
      </c>
      <c r="Y272" s="1">
        <v>4.7574500000000004</v>
      </c>
      <c r="Z272" s="1"/>
      <c r="AA272" s="1"/>
      <c r="AB272" s="1">
        <v>25.17</v>
      </c>
      <c r="AC272" s="1"/>
      <c r="AD272" s="1" t="s">
        <v>122</v>
      </c>
      <c r="AE272" s="1"/>
      <c r="AF272" s="1"/>
      <c r="AG272" s="1">
        <v>0.107</v>
      </c>
      <c r="AH272" s="1"/>
      <c r="AI272" s="1"/>
      <c r="AJ272" s="1"/>
      <c r="AK272" s="1"/>
      <c r="AL272" s="1"/>
      <c r="AM272" s="1"/>
      <c r="AN272" s="1"/>
      <c r="AO272" s="1"/>
      <c r="AP272" s="1" t="s">
        <v>65</v>
      </c>
      <c r="AQ272" s="1" t="s">
        <v>66</v>
      </c>
      <c r="AR272" s="1" t="s">
        <v>74</v>
      </c>
      <c r="AS272" s="1" t="s">
        <v>75</v>
      </c>
      <c r="AT272" s="1" t="s">
        <v>69</v>
      </c>
      <c r="AU272" s="1">
        <v>4.4000000999999997</v>
      </c>
    </row>
    <row r="273" spans="1:47" x14ac:dyDescent="0.25">
      <c r="A273" s="2" t="s">
        <v>790</v>
      </c>
      <c r="B273" s="1" t="s">
        <v>791</v>
      </c>
      <c r="C273" s="1" t="s">
        <v>427</v>
      </c>
      <c r="D273" s="1" t="s">
        <v>772</v>
      </c>
      <c r="E273" s="1" t="s">
        <v>49</v>
      </c>
      <c r="F273" s="1" t="s">
        <v>1107</v>
      </c>
      <c r="G273" s="1">
        <v>45.021470000000001</v>
      </c>
      <c r="H273" s="1">
        <v>-93.1691</v>
      </c>
      <c r="I273" s="1" t="s">
        <v>493</v>
      </c>
      <c r="J273" s="1" t="s">
        <v>786</v>
      </c>
      <c r="K273" s="1"/>
      <c r="L273" s="1">
        <v>1993</v>
      </c>
      <c r="M273" s="1"/>
      <c r="N273" s="1" t="s">
        <v>146</v>
      </c>
      <c r="O273" s="1">
        <v>2016</v>
      </c>
      <c r="P273" s="1" t="s">
        <v>88</v>
      </c>
      <c r="Q273" s="1">
        <v>0.8</v>
      </c>
      <c r="R273" s="1"/>
      <c r="S273" s="1"/>
      <c r="T273" s="1"/>
      <c r="U273" s="1" t="s">
        <v>105</v>
      </c>
      <c r="V273" s="1"/>
      <c r="W273" s="1"/>
      <c r="X273" s="1">
        <v>1.8141999999999994</v>
      </c>
      <c r="Y273" s="1">
        <v>2.7888500000000001</v>
      </c>
      <c r="Z273" s="1"/>
      <c r="AA273" s="1"/>
      <c r="AB273" s="1">
        <v>11.97</v>
      </c>
      <c r="AC273" s="1"/>
      <c r="AD273" s="1" t="s">
        <v>255</v>
      </c>
      <c r="AE273" s="1"/>
      <c r="AF273" s="1"/>
      <c r="AG273" s="1">
        <v>0.15</v>
      </c>
      <c r="AH273" s="1"/>
      <c r="AI273" s="1"/>
      <c r="AJ273" s="1"/>
      <c r="AK273" s="1"/>
      <c r="AL273" s="1"/>
      <c r="AM273" s="1"/>
      <c r="AN273" s="1"/>
      <c r="AO273" s="1"/>
      <c r="AP273" s="1" t="s">
        <v>84</v>
      </c>
      <c r="AQ273" s="1" t="s">
        <v>84</v>
      </c>
      <c r="AR273" s="1" t="s">
        <v>84</v>
      </c>
      <c r="AS273" s="1" t="s">
        <v>84</v>
      </c>
      <c r="AT273" s="1" t="s">
        <v>84</v>
      </c>
      <c r="AU273" s="1">
        <v>3.2</v>
      </c>
    </row>
    <row r="274" spans="1:47" x14ac:dyDescent="0.25">
      <c r="A274" s="2" t="s">
        <v>792</v>
      </c>
      <c r="B274" s="1" t="s">
        <v>793</v>
      </c>
      <c r="C274" s="1" t="s">
        <v>458</v>
      </c>
      <c r="D274" s="1" t="s">
        <v>772</v>
      </c>
      <c r="E274" s="1" t="s">
        <v>49</v>
      </c>
      <c r="F274" s="1" t="s">
        <v>1107</v>
      </c>
      <c r="G274" s="1">
        <v>45.034329999999997</v>
      </c>
      <c r="H274" s="1">
        <v>-93.154200000000003</v>
      </c>
      <c r="I274" s="1" t="s">
        <v>493</v>
      </c>
      <c r="J274" s="1" t="s">
        <v>789</v>
      </c>
      <c r="K274" s="1"/>
      <c r="L274" s="1">
        <v>1978</v>
      </c>
      <c r="M274" s="1"/>
      <c r="N274" s="1" t="s">
        <v>146</v>
      </c>
      <c r="O274" s="1">
        <v>2016</v>
      </c>
      <c r="P274" s="1" t="s">
        <v>88</v>
      </c>
      <c r="Q274" s="1">
        <v>2</v>
      </c>
      <c r="R274" s="1"/>
      <c r="S274" s="1"/>
      <c r="T274" s="1"/>
      <c r="U274" s="1"/>
      <c r="V274" s="1"/>
      <c r="W274" s="1"/>
      <c r="X274" s="1">
        <v>3.2259949999999997</v>
      </c>
      <c r="Y274" s="1">
        <v>4.7574500000000004</v>
      </c>
      <c r="Z274" s="1"/>
      <c r="AA274" s="1"/>
      <c r="AB274" s="1">
        <v>55.539115350000003</v>
      </c>
      <c r="AC274" s="1"/>
      <c r="AD274" s="1" t="s">
        <v>122</v>
      </c>
      <c r="AE274" s="1"/>
      <c r="AF274" s="1"/>
      <c r="AG274" s="1">
        <v>0.41899999999999998</v>
      </c>
      <c r="AH274" s="1"/>
      <c r="AI274" s="1"/>
      <c r="AJ274" s="1"/>
      <c r="AK274" s="1"/>
      <c r="AL274" s="1"/>
      <c r="AM274" s="1"/>
      <c r="AN274" s="1"/>
      <c r="AO274" s="1"/>
      <c r="AP274" s="1" t="s">
        <v>65</v>
      </c>
      <c r="AQ274" s="1" t="s">
        <v>66</v>
      </c>
      <c r="AR274" s="1" t="s">
        <v>74</v>
      </c>
      <c r="AS274" s="1" t="s">
        <v>75</v>
      </c>
      <c r="AT274" s="1" t="s">
        <v>69</v>
      </c>
      <c r="AU274" s="1">
        <v>4.4000000999999997</v>
      </c>
    </row>
    <row r="275" spans="1:47" x14ac:dyDescent="0.25">
      <c r="A275" s="2" t="s">
        <v>794</v>
      </c>
      <c r="B275" s="1" t="s">
        <v>795</v>
      </c>
      <c r="C275" s="1" t="s">
        <v>427</v>
      </c>
      <c r="D275" s="1" t="s">
        <v>772</v>
      </c>
      <c r="E275" s="1" t="s">
        <v>49</v>
      </c>
      <c r="F275" s="1" t="s">
        <v>1107</v>
      </c>
      <c r="G275" s="1">
        <v>45.029499999999999</v>
      </c>
      <c r="H275" s="1">
        <v>93.18790833333334</v>
      </c>
      <c r="I275" s="1" t="s">
        <v>388</v>
      </c>
      <c r="J275" s="1" t="s">
        <v>389</v>
      </c>
      <c r="K275" s="1"/>
      <c r="L275" s="1"/>
      <c r="M275" s="1"/>
      <c r="N275" s="1"/>
      <c r="O275" s="1"/>
      <c r="P275" s="1"/>
      <c r="Q275" s="1">
        <v>0.1</v>
      </c>
      <c r="R275" s="1"/>
      <c r="S275" s="1"/>
      <c r="T275" s="1"/>
      <c r="U275" s="1"/>
      <c r="V275" s="1"/>
      <c r="W275" s="1"/>
      <c r="X275" s="1">
        <v>2.5550136507936521</v>
      </c>
      <c r="Y275" s="1">
        <v>3.5106700000000002</v>
      </c>
      <c r="Z275" s="1"/>
      <c r="AA275" s="1"/>
      <c r="AB275" s="1">
        <v>3.4565984200000002</v>
      </c>
      <c r="AC275" s="1"/>
      <c r="AD275" s="1"/>
      <c r="AE275" s="1"/>
      <c r="AF275" s="1"/>
      <c r="AG275" s="1">
        <v>3.4000000000000002E-2</v>
      </c>
      <c r="AH275" s="1"/>
      <c r="AI275" s="1"/>
      <c r="AJ275" s="1"/>
      <c r="AK275" s="1"/>
      <c r="AL275" s="1"/>
      <c r="AM275" s="1"/>
      <c r="AN275" s="1"/>
      <c r="AO275" s="1"/>
      <c r="AP275" s="1" t="s">
        <v>65</v>
      </c>
      <c r="AQ275" s="1" t="s">
        <v>66</v>
      </c>
      <c r="AR275" s="1" t="s">
        <v>74</v>
      </c>
      <c r="AS275" s="1" t="s">
        <v>75</v>
      </c>
      <c r="AT275" s="1" t="s">
        <v>69</v>
      </c>
      <c r="AU275" s="1">
        <v>4.4000000999999997</v>
      </c>
    </row>
    <row r="276" spans="1:47" x14ac:dyDescent="0.25">
      <c r="A276" s="2" t="s">
        <v>796</v>
      </c>
      <c r="B276" s="1" t="s">
        <v>797</v>
      </c>
      <c r="C276" s="1" t="s">
        <v>427</v>
      </c>
      <c r="D276" s="1" t="s">
        <v>772</v>
      </c>
      <c r="E276" s="1" t="s">
        <v>49</v>
      </c>
      <c r="F276" s="1" t="s">
        <v>1107</v>
      </c>
      <c r="G276" s="1">
        <v>4.0272666666666668</v>
      </c>
      <c r="H276" s="1">
        <v>93.160072222222226</v>
      </c>
      <c r="I276" s="1" t="s">
        <v>779</v>
      </c>
      <c r="J276" s="1" t="s">
        <v>798</v>
      </c>
      <c r="K276" s="1"/>
      <c r="L276" s="1">
        <v>1997</v>
      </c>
      <c r="M276" s="1"/>
      <c r="N276" s="1" t="s">
        <v>146</v>
      </c>
      <c r="O276" s="1"/>
      <c r="P276" s="1"/>
      <c r="Q276" s="1">
        <v>0.1</v>
      </c>
      <c r="R276" s="1"/>
      <c r="S276" s="1">
        <v>0.32100000000000001</v>
      </c>
      <c r="T276" s="1">
        <v>1</v>
      </c>
      <c r="U276" s="1" t="s">
        <v>105</v>
      </c>
      <c r="V276" s="1">
        <v>1</v>
      </c>
      <c r="W276" s="1" t="s">
        <v>105</v>
      </c>
      <c r="X276" s="1">
        <v>2.4845909391212135</v>
      </c>
      <c r="Y276" s="1">
        <v>4.5002196000000003</v>
      </c>
      <c r="Z276" s="1"/>
      <c r="AA276" s="1"/>
      <c r="AB276" s="1">
        <v>4.5</v>
      </c>
      <c r="AC276" s="1">
        <v>75</v>
      </c>
      <c r="AD276" s="1" t="s">
        <v>347</v>
      </c>
      <c r="AE276" s="1"/>
      <c r="AF276" s="1">
        <v>0.13</v>
      </c>
      <c r="AG276" s="1">
        <v>0.35</v>
      </c>
      <c r="AH276" s="1">
        <v>0.59</v>
      </c>
      <c r="AI276" s="1"/>
      <c r="AJ276" s="1"/>
      <c r="AK276" s="1"/>
      <c r="AL276" s="1"/>
      <c r="AM276" s="1"/>
      <c r="AN276" s="1">
        <v>80</v>
      </c>
      <c r="AO276" s="1"/>
      <c r="AP276" s="1" t="s">
        <v>65</v>
      </c>
      <c r="AQ276" s="1" t="s">
        <v>66</v>
      </c>
      <c r="AR276" s="1" t="s">
        <v>67</v>
      </c>
      <c r="AS276" s="1" t="s">
        <v>68</v>
      </c>
      <c r="AT276" s="1" t="s">
        <v>69</v>
      </c>
      <c r="AU276" s="1">
        <v>4.4000000999999997</v>
      </c>
    </row>
    <row r="277" spans="1:47" x14ac:dyDescent="0.25">
      <c r="A277" s="2" t="s">
        <v>799</v>
      </c>
      <c r="B277" s="1" t="s">
        <v>800</v>
      </c>
      <c r="C277" s="1" t="s">
        <v>427</v>
      </c>
      <c r="D277" s="1" t="s">
        <v>772</v>
      </c>
      <c r="E277" s="1" t="s">
        <v>49</v>
      </c>
      <c r="F277" s="1" t="s">
        <v>1107</v>
      </c>
      <c r="G277" s="1">
        <v>45.032080555555552</v>
      </c>
      <c r="H277" s="1">
        <v>93.187986111111115</v>
      </c>
      <c r="I277" s="1" t="s">
        <v>388</v>
      </c>
      <c r="J277" s="1" t="s">
        <v>389</v>
      </c>
      <c r="K277" s="1"/>
      <c r="L277" s="1"/>
      <c r="M277" s="1"/>
      <c r="N277" s="1"/>
      <c r="O277" s="1"/>
      <c r="P277" s="1"/>
      <c r="Q277" s="1">
        <v>0.1</v>
      </c>
      <c r="R277" s="1"/>
      <c r="S277" s="1"/>
      <c r="T277" s="1"/>
      <c r="U277" s="1"/>
      <c r="V277" s="1"/>
      <c r="W277" s="1"/>
      <c r="X277" s="1">
        <v>2.8504930303030309</v>
      </c>
      <c r="Y277" s="1">
        <v>4.5277799999999999</v>
      </c>
      <c r="Z277" s="1"/>
      <c r="AA277" s="1"/>
      <c r="AB277" s="1">
        <v>2.2799999999999998</v>
      </c>
      <c r="AC277" s="1"/>
      <c r="AD277" s="1"/>
      <c r="AE277" s="1"/>
      <c r="AF277" s="1"/>
      <c r="AG277" s="1">
        <v>6.2E-2</v>
      </c>
      <c r="AH277" s="1"/>
      <c r="AI277" s="1"/>
      <c r="AJ277" s="1"/>
      <c r="AK277" s="1"/>
      <c r="AL277" s="1"/>
      <c r="AM277" s="1"/>
      <c r="AN277" s="1"/>
      <c r="AO277" s="1"/>
      <c r="AP277" s="1" t="s">
        <v>65</v>
      </c>
      <c r="AQ277" s="1" t="s">
        <v>66</v>
      </c>
      <c r="AR277" s="1" t="s">
        <v>74</v>
      </c>
      <c r="AS277" s="1" t="s">
        <v>75</v>
      </c>
      <c r="AT277" s="1" t="s">
        <v>69</v>
      </c>
      <c r="AU277" s="1">
        <v>4.3000002000000004</v>
      </c>
    </row>
    <row r="278" spans="1:47" x14ac:dyDescent="0.25">
      <c r="A278" s="2" t="s">
        <v>801</v>
      </c>
      <c r="B278" s="1" t="s">
        <v>802</v>
      </c>
      <c r="C278" s="1" t="s">
        <v>427</v>
      </c>
      <c r="D278" s="1" t="s">
        <v>772</v>
      </c>
      <c r="E278" s="1" t="s">
        <v>49</v>
      </c>
      <c r="F278" s="1" t="s">
        <v>1107</v>
      </c>
      <c r="G278" s="1">
        <v>45.020150000000001</v>
      </c>
      <c r="H278" s="1">
        <v>-93.175700000000006</v>
      </c>
      <c r="I278" s="1" t="s">
        <v>493</v>
      </c>
      <c r="J278" s="1" t="s">
        <v>786</v>
      </c>
      <c r="K278" s="1"/>
      <c r="L278" s="1">
        <v>2003</v>
      </c>
      <c r="M278" s="1"/>
      <c r="N278" s="1" t="s">
        <v>146</v>
      </c>
      <c r="O278" s="1"/>
      <c r="P278" s="1" t="s">
        <v>63</v>
      </c>
      <c r="Q278" s="1">
        <v>2.25</v>
      </c>
      <c r="R278" s="1"/>
      <c r="S278" s="1"/>
      <c r="T278" s="1"/>
      <c r="U278" s="1" t="s">
        <v>105</v>
      </c>
      <c r="V278" s="1"/>
      <c r="W278" s="1"/>
      <c r="X278" s="1">
        <v>3.9496451724138071</v>
      </c>
      <c r="Y278" s="1">
        <v>6.7260499999999999</v>
      </c>
      <c r="Z278" s="1"/>
      <c r="AA278" s="1"/>
      <c r="AB278" s="1">
        <v>265.89999999999998</v>
      </c>
      <c r="AC278" s="1"/>
      <c r="AD278" s="1" t="s">
        <v>83</v>
      </c>
      <c r="AE278" s="1"/>
      <c r="AF278" s="1"/>
      <c r="AG278" s="1">
        <v>6.6000000000000003E-2</v>
      </c>
      <c r="AH278" s="1"/>
      <c r="AI278" s="1"/>
      <c r="AJ278" s="1"/>
      <c r="AK278" s="1"/>
      <c r="AL278" s="1"/>
      <c r="AM278" s="1"/>
      <c r="AN278" s="1"/>
      <c r="AO278" s="1"/>
      <c r="AP278" s="1" t="s">
        <v>65</v>
      </c>
      <c r="AQ278" s="1" t="s">
        <v>66</v>
      </c>
      <c r="AR278" s="1" t="s">
        <v>74</v>
      </c>
      <c r="AS278" s="1" t="s">
        <v>75</v>
      </c>
      <c r="AT278" s="1" t="s">
        <v>69</v>
      </c>
      <c r="AU278" s="1">
        <v>4.4000000999999997</v>
      </c>
    </row>
    <row r="279" spans="1:47" x14ac:dyDescent="0.25">
      <c r="A279" s="2" t="s">
        <v>803</v>
      </c>
      <c r="B279" s="1" t="s">
        <v>804</v>
      </c>
      <c r="C279" s="1" t="s">
        <v>458</v>
      </c>
      <c r="D279" s="1" t="s">
        <v>772</v>
      </c>
      <c r="E279" s="1" t="s">
        <v>49</v>
      </c>
      <c r="F279" s="1" t="s">
        <v>1107</v>
      </c>
      <c r="G279" s="1">
        <v>4.0183777777777774</v>
      </c>
      <c r="H279" s="1">
        <v>93.1511</v>
      </c>
      <c r="I279" s="1" t="s">
        <v>388</v>
      </c>
      <c r="J279" s="1" t="s">
        <v>389</v>
      </c>
      <c r="K279" s="1"/>
      <c r="L279" s="1"/>
      <c r="M279" s="1"/>
      <c r="N279" s="1" t="s">
        <v>438</v>
      </c>
      <c r="O279" s="1"/>
      <c r="P279" s="1"/>
      <c r="Q279" s="1">
        <v>1.72</v>
      </c>
      <c r="R279" s="1"/>
      <c r="S279" s="1"/>
      <c r="T279" s="1"/>
      <c r="U279" s="1"/>
      <c r="V279" s="1"/>
      <c r="W279" s="1"/>
      <c r="X279" s="1"/>
      <c r="Y279" s="1">
        <v>1.7519690000000001</v>
      </c>
      <c r="Z279" s="1"/>
      <c r="AA279" s="1"/>
      <c r="AB279" s="1">
        <v>10.3</v>
      </c>
      <c r="AC279" s="1"/>
      <c r="AD279" s="1"/>
      <c r="AE279" s="1"/>
      <c r="AF279" s="1"/>
      <c r="AG279" s="1">
        <v>0.184</v>
      </c>
      <c r="AH279" s="1"/>
      <c r="AI279" s="1"/>
      <c r="AJ279" s="1"/>
      <c r="AK279" s="1"/>
      <c r="AL279" s="1"/>
      <c r="AM279" s="1"/>
      <c r="AN279" s="1"/>
      <c r="AO279" s="1"/>
      <c r="AP279" s="1" t="s">
        <v>65</v>
      </c>
      <c r="AQ279" s="1" t="s">
        <v>66</v>
      </c>
      <c r="AR279" s="1" t="s">
        <v>74</v>
      </c>
      <c r="AS279" s="1" t="s">
        <v>75</v>
      </c>
      <c r="AT279" s="1" t="s">
        <v>69</v>
      </c>
      <c r="AU279" s="1">
        <v>4.4000000999999997</v>
      </c>
    </row>
    <row r="280" spans="1:47" x14ac:dyDescent="0.25">
      <c r="A280" s="2" t="s">
        <v>805</v>
      </c>
      <c r="B280" s="1" t="s">
        <v>806</v>
      </c>
      <c r="C280" s="1" t="s">
        <v>413</v>
      </c>
      <c r="D280" s="1" t="s">
        <v>772</v>
      </c>
      <c r="E280" s="1" t="s">
        <v>49</v>
      </c>
      <c r="F280" s="1" t="s">
        <v>1107</v>
      </c>
      <c r="G280" s="1">
        <v>4.0032333333333332</v>
      </c>
      <c r="H280" s="1">
        <v>93.107005555555546</v>
      </c>
      <c r="I280" s="1" t="s">
        <v>388</v>
      </c>
      <c r="J280" s="1" t="s">
        <v>415</v>
      </c>
      <c r="K280" s="1"/>
      <c r="L280" s="1"/>
      <c r="M280" s="1"/>
      <c r="N280" s="1"/>
      <c r="O280" s="1"/>
      <c r="P280" s="1"/>
      <c r="Q280" s="1">
        <v>0.1</v>
      </c>
      <c r="R280" s="1"/>
      <c r="S280" s="1"/>
      <c r="T280" s="1"/>
      <c r="U280" s="1"/>
      <c r="V280" s="1"/>
      <c r="W280" s="1"/>
      <c r="X280" s="1">
        <v>1.5139471428571416</v>
      </c>
      <c r="Y280" s="1">
        <v>3.5106700000000002</v>
      </c>
      <c r="Z280" s="1"/>
      <c r="AA280" s="1"/>
      <c r="AB280" s="1">
        <v>3.6408570600000001</v>
      </c>
      <c r="AC280" s="1"/>
      <c r="AD280" s="1"/>
      <c r="AE280" s="1"/>
      <c r="AF280" s="1"/>
      <c r="AG280" s="1">
        <v>0.27215267455769482</v>
      </c>
      <c r="AH280" s="1"/>
      <c r="AI280" s="1"/>
      <c r="AJ280" s="1"/>
      <c r="AK280" s="1"/>
      <c r="AL280" s="1"/>
      <c r="AM280" s="1"/>
      <c r="AN280" s="1"/>
      <c r="AO280" s="1"/>
      <c r="AP280" s="1" t="s">
        <v>65</v>
      </c>
      <c r="AQ280" s="1" t="s">
        <v>66</v>
      </c>
      <c r="AR280" s="1" t="s">
        <v>74</v>
      </c>
      <c r="AS280" s="1" t="s">
        <v>75</v>
      </c>
      <c r="AT280" s="1" t="s">
        <v>69</v>
      </c>
      <c r="AU280" s="1">
        <v>4.4000000999999997</v>
      </c>
    </row>
    <row r="281" spans="1:47" x14ac:dyDescent="0.25">
      <c r="A281" s="2" t="s">
        <v>807</v>
      </c>
      <c r="B281" s="1" t="s">
        <v>808</v>
      </c>
      <c r="C281" s="1" t="s">
        <v>413</v>
      </c>
      <c r="D281" s="1" t="s">
        <v>772</v>
      </c>
      <c r="E281" s="1" t="s">
        <v>49</v>
      </c>
      <c r="F281" s="1" t="s">
        <v>1107</v>
      </c>
      <c r="G281" s="1">
        <v>44.992660000000001</v>
      </c>
      <c r="H281" s="1">
        <v>-93.154200000000003</v>
      </c>
      <c r="I281" s="1" t="s">
        <v>50</v>
      </c>
      <c r="J281" s="1" t="s">
        <v>809</v>
      </c>
      <c r="K281" s="1"/>
      <c r="L281" s="1">
        <v>1993</v>
      </c>
      <c r="M281" s="1"/>
      <c r="N281" s="1" t="s">
        <v>146</v>
      </c>
      <c r="O281" s="1"/>
      <c r="P281" s="1" t="s">
        <v>63</v>
      </c>
      <c r="Q281" s="1">
        <v>2</v>
      </c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x14ac:dyDescent="0.25">
      <c r="A282" s="2" t="s">
        <v>810</v>
      </c>
      <c r="B282" s="1" t="s">
        <v>811</v>
      </c>
      <c r="C282" s="1" t="s">
        <v>427</v>
      </c>
      <c r="D282" s="1" t="s">
        <v>772</v>
      </c>
      <c r="E282" s="1" t="s">
        <v>49</v>
      </c>
      <c r="F282" s="1" t="s">
        <v>1107</v>
      </c>
      <c r="G282" s="1">
        <v>45.023202777777776</v>
      </c>
      <c r="H282" s="1">
        <v>93.192030555555561</v>
      </c>
      <c r="I282" s="1" t="s">
        <v>388</v>
      </c>
      <c r="J282" s="1" t="s">
        <v>389</v>
      </c>
      <c r="K282" s="1"/>
      <c r="L282" s="1"/>
      <c r="M282" s="1"/>
      <c r="N282" s="1"/>
      <c r="O282" s="1"/>
      <c r="P282" s="1"/>
      <c r="Q282" s="1">
        <v>2.96</v>
      </c>
      <c r="R282" s="1"/>
      <c r="S282" s="1"/>
      <c r="T282" s="1"/>
      <c r="U282" s="1"/>
      <c r="V282" s="1"/>
      <c r="W282" s="1"/>
      <c r="X282" s="1">
        <v>2.7379945000000001</v>
      </c>
      <c r="Y282" s="1">
        <v>4.2653000000000008</v>
      </c>
      <c r="Z282" s="1"/>
      <c r="AA282" s="1"/>
      <c r="AB282" s="1">
        <v>73.345063449999998</v>
      </c>
      <c r="AC282" s="1"/>
      <c r="AD282" s="1"/>
      <c r="AE282" s="1"/>
      <c r="AF282" s="1"/>
      <c r="AG282" s="1">
        <v>9.5000000000000001E-2</v>
      </c>
      <c r="AH282" s="1"/>
      <c r="AI282" s="1"/>
      <c r="AJ282" s="1"/>
      <c r="AK282" s="1"/>
      <c r="AL282" s="1"/>
      <c r="AM282" s="1"/>
      <c r="AN282" s="1"/>
      <c r="AO282" s="1"/>
      <c r="AP282" s="1" t="s">
        <v>65</v>
      </c>
      <c r="AQ282" s="1" t="s">
        <v>66</v>
      </c>
      <c r="AR282" s="1" t="s">
        <v>74</v>
      </c>
      <c r="AS282" s="1" t="s">
        <v>75</v>
      </c>
      <c r="AT282" s="1" t="s">
        <v>69</v>
      </c>
      <c r="AU282" s="1">
        <v>4.4000000999999997</v>
      </c>
    </row>
    <row r="283" spans="1:47" x14ac:dyDescent="0.25">
      <c r="A283" s="2" t="s">
        <v>812</v>
      </c>
      <c r="B283" s="1" t="s">
        <v>813</v>
      </c>
      <c r="C283" s="1" t="s">
        <v>427</v>
      </c>
      <c r="D283" s="1" t="s">
        <v>772</v>
      </c>
      <c r="E283" s="1" t="s">
        <v>49</v>
      </c>
      <c r="F283" s="1" t="s">
        <v>1107</v>
      </c>
      <c r="G283" s="1">
        <v>4.0012444444444446</v>
      </c>
      <c r="H283" s="1">
        <v>93.162119444444457</v>
      </c>
      <c r="I283" s="1" t="s">
        <v>388</v>
      </c>
      <c r="J283" s="1" t="s">
        <v>389</v>
      </c>
      <c r="K283" s="1"/>
      <c r="L283" s="1">
        <v>1997</v>
      </c>
      <c r="M283" s="1"/>
      <c r="N283" s="1"/>
      <c r="O283" s="1"/>
      <c r="P283" s="1"/>
      <c r="Q283" s="1">
        <v>0.16</v>
      </c>
      <c r="R283" s="1"/>
      <c r="S283" s="1"/>
      <c r="T283" s="1"/>
      <c r="U283" s="1"/>
      <c r="V283" s="1"/>
      <c r="W283" s="1"/>
      <c r="X283" s="1">
        <v>3.0825776190476208</v>
      </c>
      <c r="Y283" s="1">
        <v>7.8743999999999996</v>
      </c>
      <c r="Z283" s="1"/>
      <c r="AA283" s="1"/>
      <c r="AB283" s="1">
        <v>8.3699999999999992</v>
      </c>
      <c r="AC283" s="1"/>
      <c r="AD283" s="1"/>
      <c r="AE283" s="1"/>
      <c r="AF283" s="1"/>
      <c r="AG283" s="1">
        <v>3.1E-2</v>
      </c>
      <c r="AH283" s="1"/>
      <c r="AI283" s="1"/>
      <c r="AJ283" s="1"/>
      <c r="AK283" s="1"/>
      <c r="AL283" s="1"/>
      <c r="AM283" s="1"/>
      <c r="AN283" s="1"/>
      <c r="AO283" s="1"/>
      <c r="AP283" s="1" t="s">
        <v>65</v>
      </c>
      <c r="AQ283" s="1" t="s">
        <v>66</v>
      </c>
      <c r="AR283" s="1" t="s">
        <v>74</v>
      </c>
      <c r="AS283" s="1" t="s">
        <v>75</v>
      </c>
      <c r="AT283" s="1" t="s">
        <v>69</v>
      </c>
      <c r="AU283" s="1">
        <v>4.4000000999999997</v>
      </c>
    </row>
    <row r="284" spans="1:47" x14ac:dyDescent="0.25">
      <c r="A284" s="2" t="s">
        <v>814</v>
      </c>
      <c r="B284" s="1" t="s">
        <v>815</v>
      </c>
      <c r="C284" s="1" t="s">
        <v>427</v>
      </c>
      <c r="D284" s="1" t="s">
        <v>772</v>
      </c>
      <c r="E284" s="1" t="s">
        <v>49</v>
      </c>
      <c r="F284" s="1" t="s">
        <v>1107</v>
      </c>
      <c r="G284" s="1">
        <v>45.006416666666667</v>
      </c>
      <c r="H284" s="1">
        <v>93.173794444444454</v>
      </c>
      <c r="I284" s="1" t="s">
        <v>388</v>
      </c>
      <c r="J284" s="1" t="s">
        <v>389</v>
      </c>
      <c r="K284" s="1"/>
      <c r="L284" s="1"/>
      <c r="M284" s="1"/>
      <c r="N284" s="1"/>
      <c r="O284" s="1"/>
      <c r="P284" s="1"/>
      <c r="Q284" s="1">
        <v>0.18</v>
      </c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>
        <v>2.69</v>
      </c>
      <c r="AC284" s="1"/>
      <c r="AD284" s="1"/>
      <c r="AE284" s="1"/>
      <c r="AF284" s="1"/>
      <c r="AG284" s="1">
        <v>0.69799999999999995</v>
      </c>
      <c r="AH284" s="1"/>
      <c r="AI284" s="1"/>
      <c r="AJ284" s="1"/>
      <c r="AK284" s="1"/>
      <c r="AL284" s="1"/>
      <c r="AM284" s="1"/>
      <c r="AN284" s="1"/>
      <c r="AO284" s="1"/>
      <c r="AP284" s="1" t="s">
        <v>65</v>
      </c>
      <c r="AQ284" s="1" t="s">
        <v>66</v>
      </c>
      <c r="AR284" s="1" t="s">
        <v>74</v>
      </c>
      <c r="AS284" s="1" t="s">
        <v>75</v>
      </c>
      <c r="AT284" s="1" t="s">
        <v>69</v>
      </c>
      <c r="AU284" s="1">
        <v>4.4000000999999997</v>
      </c>
    </row>
    <row r="285" spans="1:47" x14ac:dyDescent="0.25">
      <c r="A285" s="2" t="s">
        <v>816</v>
      </c>
      <c r="B285" s="1" t="s">
        <v>817</v>
      </c>
      <c r="C285" s="1" t="s">
        <v>427</v>
      </c>
      <c r="D285" s="1" t="s">
        <v>772</v>
      </c>
      <c r="E285" s="1" t="s">
        <v>49</v>
      </c>
      <c r="F285" s="1" t="s">
        <v>1107</v>
      </c>
      <c r="G285" s="1">
        <v>45.021411111111114</v>
      </c>
      <c r="H285" s="1">
        <v>93.152572222222233</v>
      </c>
      <c r="I285" s="1" t="s">
        <v>388</v>
      </c>
      <c r="J285" s="1" t="s">
        <v>389</v>
      </c>
      <c r="K285" s="1"/>
      <c r="L285" s="1"/>
      <c r="M285" s="1"/>
      <c r="N285" s="1"/>
      <c r="O285" s="1"/>
      <c r="P285" s="1"/>
      <c r="Q285" s="1">
        <v>2.3199999999999998</v>
      </c>
      <c r="R285" s="1"/>
      <c r="S285" s="1"/>
      <c r="T285" s="1"/>
      <c r="U285" s="1"/>
      <c r="V285" s="1"/>
      <c r="W285" s="1"/>
      <c r="X285" s="1">
        <v>1.4267058064516118</v>
      </c>
      <c r="Y285" s="1">
        <v>2.2310800000000004</v>
      </c>
      <c r="Z285" s="1"/>
      <c r="AA285" s="1"/>
      <c r="AB285" s="1">
        <v>55.1</v>
      </c>
      <c r="AC285" s="1"/>
      <c r="AD285" s="1"/>
      <c r="AE285" s="1"/>
      <c r="AF285" s="1"/>
      <c r="AG285" s="1">
        <v>0.124</v>
      </c>
      <c r="AH285" s="1"/>
      <c r="AI285" s="1"/>
      <c r="AJ285" s="1"/>
      <c r="AK285" s="1"/>
      <c r="AL285" s="1"/>
      <c r="AM285" s="1"/>
      <c r="AN285" s="1"/>
      <c r="AO285" s="1"/>
      <c r="AP285" s="1" t="s">
        <v>65</v>
      </c>
      <c r="AQ285" s="1" t="s">
        <v>66</v>
      </c>
      <c r="AR285" s="1" t="s">
        <v>67</v>
      </c>
      <c r="AS285" s="1" t="s">
        <v>68</v>
      </c>
      <c r="AT285" s="1" t="s">
        <v>69</v>
      </c>
      <c r="AU285" s="1"/>
    </row>
    <row r="286" spans="1:47" x14ac:dyDescent="0.25">
      <c r="A286" s="2" t="s">
        <v>818</v>
      </c>
      <c r="B286" s="1" t="s">
        <v>819</v>
      </c>
      <c r="C286" s="1" t="s">
        <v>427</v>
      </c>
      <c r="D286" s="1" t="s">
        <v>772</v>
      </c>
      <c r="E286" s="1" t="s">
        <v>49</v>
      </c>
      <c r="F286" s="1" t="s">
        <v>1107</v>
      </c>
      <c r="G286" s="1">
        <v>45.027988888888885</v>
      </c>
      <c r="H286" s="1">
        <v>93.187866666666665</v>
      </c>
      <c r="I286" s="1" t="s">
        <v>388</v>
      </c>
      <c r="J286" s="1" t="s">
        <v>389</v>
      </c>
      <c r="K286" s="1"/>
      <c r="L286" s="1"/>
      <c r="M286" s="1"/>
      <c r="N286" s="1"/>
      <c r="O286" s="1"/>
      <c r="P286" s="1"/>
      <c r="Q286" s="1">
        <v>0.1</v>
      </c>
      <c r="R286" s="1"/>
      <c r="S286" s="1"/>
      <c r="T286" s="1"/>
      <c r="U286" s="1"/>
      <c r="V286" s="1"/>
      <c r="W286" s="1"/>
      <c r="X286" s="1">
        <v>3.1719861290322577</v>
      </c>
      <c r="Y286" s="1">
        <v>5.7417500000000006</v>
      </c>
      <c r="Z286" s="1"/>
      <c r="AA286" s="1"/>
      <c r="AB286" s="1">
        <v>3.46</v>
      </c>
      <c r="AC286" s="1"/>
      <c r="AD286" s="1"/>
      <c r="AE286" s="1"/>
      <c r="AF286" s="1"/>
      <c r="AG286" s="1">
        <v>0.153</v>
      </c>
      <c r="AH286" s="1"/>
      <c r="AI286" s="1"/>
      <c r="AJ286" s="1"/>
      <c r="AK286" s="1"/>
      <c r="AL286" s="1"/>
      <c r="AM286" s="1"/>
      <c r="AN286" s="1"/>
      <c r="AO286" s="1"/>
      <c r="AP286" s="1" t="s">
        <v>84</v>
      </c>
      <c r="AQ286" s="1" t="s">
        <v>84</v>
      </c>
      <c r="AR286" s="1" t="s">
        <v>84</v>
      </c>
      <c r="AS286" s="1" t="s">
        <v>84</v>
      </c>
      <c r="AT286" s="1" t="s">
        <v>84</v>
      </c>
      <c r="AU286" s="1">
        <v>4.3000002000000004</v>
      </c>
    </row>
    <row r="287" spans="1:47" x14ac:dyDescent="0.25">
      <c r="A287" s="2" t="s">
        <v>820</v>
      </c>
      <c r="B287" s="1" t="s">
        <v>821</v>
      </c>
      <c r="C287" s="1" t="s">
        <v>427</v>
      </c>
      <c r="D287" s="1" t="s">
        <v>772</v>
      </c>
      <c r="E287" s="1" t="s">
        <v>49</v>
      </c>
      <c r="F287" s="1" t="s">
        <v>1107</v>
      </c>
      <c r="G287" s="1">
        <v>45.025475</v>
      </c>
      <c r="H287" s="1">
        <v>93.179569444444454</v>
      </c>
      <c r="I287" s="1" t="s">
        <v>388</v>
      </c>
      <c r="J287" s="1" t="s">
        <v>389</v>
      </c>
      <c r="K287" s="1"/>
      <c r="L287" s="1">
        <v>2017</v>
      </c>
      <c r="M287" s="1"/>
      <c r="N287" s="1"/>
      <c r="O287" s="1"/>
      <c r="P287" s="1"/>
      <c r="Q287" s="1">
        <v>0.16</v>
      </c>
      <c r="R287" s="1"/>
      <c r="S287" s="1"/>
      <c r="T287" s="1"/>
      <c r="U287" s="1"/>
      <c r="V287" s="1"/>
      <c r="W287" s="1"/>
      <c r="X287" s="1">
        <v>2.8562927777777793</v>
      </c>
      <c r="Y287" s="1">
        <v>3.9371999999999998</v>
      </c>
      <c r="Z287" s="1"/>
      <c r="AA287" s="1"/>
      <c r="AB287" s="1">
        <v>2.06</v>
      </c>
      <c r="AC287" s="1"/>
      <c r="AD287" s="1"/>
      <c r="AE287" s="1"/>
      <c r="AF287" s="1"/>
      <c r="AG287" s="1">
        <v>0.08</v>
      </c>
      <c r="AH287" s="1"/>
      <c r="AI287" s="1"/>
      <c r="AJ287" s="1"/>
      <c r="AK287" s="1"/>
      <c r="AL287" s="1"/>
      <c r="AM287" s="1"/>
      <c r="AN287" s="1"/>
      <c r="AO287" s="1"/>
      <c r="AP287" s="1" t="s">
        <v>84</v>
      </c>
      <c r="AQ287" s="1" t="s">
        <v>84</v>
      </c>
      <c r="AR287" s="1" t="s">
        <v>84</v>
      </c>
      <c r="AS287" s="1" t="s">
        <v>84</v>
      </c>
      <c r="AT287" s="1" t="s">
        <v>84</v>
      </c>
      <c r="AU287" s="1"/>
    </row>
    <row r="288" spans="1:47" x14ac:dyDescent="0.25">
      <c r="A288" s="2" t="s">
        <v>822</v>
      </c>
      <c r="B288" s="1" t="s">
        <v>823</v>
      </c>
      <c r="C288" s="1" t="s">
        <v>427</v>
      </c>
      <c r="D288" s="1" t="s">
        <v>772</v>
      </c>
      <c r="E288" s="1" t="s">
        <v>49</v>
      </c>
      <c r="F288" s="1" t="s">
        <v>1107</v>
      </c>
      <c r="G288" s="1">
        <v>45.025475</v>
      </c>
      <c r="H288" s="1">
        <v>93.179569444444454</v>
      </c>
      <c r="I288" s="1" t="s">
        <v>388</v>
      </c>
      <c r="J288" s="1" t="s">
        <v>389</v>
      </c>
      <c r="K288" s="1"/>
      <c r="L288" s="1">
        <v>2017</v>
      </c>
      <c r="M288" s="1"/>
      <c r="N288" s="1"/>
      <c r="O288" s="1"/>
      <c r="P288" s="1"/>
      <c r="Q288" s="1">
        <v>0.54</v>
      </c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>
        <v>6.54</v>
      </c>
      <c r="AC288" s="1"/>
      <c r="AD288" s="1"/>
      <c r="AE288" s="1"/>
      <c r="AF288" s="1"/>
      <c r="AG288" s="1">
        <v>0.104</v>
      </c>
      <c r="AH288" s="1"/>
      <c r="AI288" s="1"/>
      <c r="AJ288" s="1"/>
      <c r="AK288" s="1"/>
      <c r="AL288" s="1"/>
      <c r="AM288" s="1"/>
      <c r="AN288" s="1"/>
      <c r="AO288" s="1"/>
      <c r="AP288" s="1" t="s">
        <v>65</v>
      </c>
      <c r="AQ288" s="1" t="s">
        <v>66</v>
      </c>
      <c r="AR288" s="1" t="s">
        <v>74</v>
      </c>
      <c r="AS288" s="1" t="s">
        <v>75</v>
      </c>
      <c r="AT288" s="1" t="s">
        <v>69</v>
      </c>
      <c r="AU288" s="1">
        <v>4.4000000999999997</v>
      </c>
    </row>
    <row r="289" spans="1:47" x14ac:dyDescent="0.25">
      <c r="A289" s="2" t="s">
        <v>824</v>
      </c>
      <c r="B289" s="1" t="s">
        <v>825</v>
      </c>
      <c r="C289" s="1" t="s">
        <v>427</v>
      </c>
      <c r="D289" s="1" t="s">
        <v>772</v>
      </c>
      <c r="E289" s="1" t="s">
        <v>49</v>
      </c>
      <c r="F289" s="1" t="s">
        <v>1107</v>
      </c>
      <c r="G289" s="1">
        <v>45.029763888888887</v>
      </c>
      <c r="H289" s="1">
        <v>93.189461111111115</v>
      </c>
      <c r="I289" s="1" t="s">
        <v>388</v>
      </c>
      <c r="J289" s="1" t="s">
        <v>389</v>
      </c>
      <c r="K289" s="1"/>
      <c r="L289" s="1"/>
      <c r="M289" s="1"/>
      <c r="N289" s="1"/>
      <c r="O289" s="1"/>
      <c r="P289" s="1"/>
      <c r="Q289" s="1">
        <v>0.14000000000000001</v>
      </c>
      <c r="R289" s="1"/>
      <c r="S289" s="1"/>
      <c r="T289" s="1"/>
      <c r="U289" s="1"/>
      <c r="V289" s="1"/>
      <c r="W289" s="1"/>
      <c r="X289" s="1">
        <v>3.307844545454552</v>
      </c>
      <c r="Y289" s="1">
        <v>5.5777000000000001</v>
      </c>
      <c r="Z289" s="1"/>
      <c r="AA289" s="1"/>
      <c r="AB289" s="1">
        <v>5.24</v>
      </c>
      <c r="AC289" s="1"/>
      <c r="AD289" s="1"/>
      <c r="AE289" s="1"/>
      <c r="AF289" s="1"/>
      <c r="AG289" s="1">
        <v>6.5000000000000002E-2</v>
      </c>
      <c r="AH289" s="1"/>
      <c r="AI289" s="1"/>
      <c r="AJ289" s="1"/>
      <c r="AK289" s="1"/>
      <c r="AL289" s="1"/>
      <c r="AM289" s="1"/>
      <c r="AN289" s="1"/>
      <c r="AO289" s="1"/>
      <c r="AP289" s="1" t="s">
        <v>65</v>
      </c>
      <c r="AQ289" s="1" t="s">
        <v>66</v>
      </c>
      <c r="AR289" s="1" t="s">
        <v>74</v>
      </c>
      <c r="AS289" s="1" t="s">
        <v>75</v>
      </c>
      <c r="AT289" s="1" t="s">
        <v>69</v>
      </c>
      <c r="AU289" s="1">
        <v>4.4000000999999997</v>
      </c>
    </row>
    <row r="290" spans="1:47" x14ac:dyDescent="0.25">
      <c r="A290" s="2" t="s">
        <v>826</v>
      </c>
      <c r="B290" s="1" t="s">
        <v>827</v>
      </c>
      <c r="C290" s="1" t="s">
        <v>458</v>
      </c>
      <c r="D290" s="1" t="s">
        <v>772</v>
      </c>
      <c r="E290" s="1" t="s">
        <v>49</v>
      </c>
      <c r="F290" s="1" t="s">
        <v>1107</v>
      </c>
      <c r="G290" s="1">
        <v>4.0120055555555556</v>
      </c>
      <c r="H290" s="1">
        <v>93.109749999999991</v>
      </c>
      <c r="I290" s="1" t="s">
        <v>388</v>
      </c>
      <c r="J290" s="1" t="s">
        <v>389</v>
      </c>
      <c r="K290" s="1"/>
      <c r="L290" s="1"/>
      <c r="M290" s="1"/>
      <c r="N290" s="1" t="s">
        <v>438</v>
      </c>
      <c r="O290" s="1"/>
      <c r="P290" s="1"/>
      <c r="Q290" s="1">
        <v>1.98</v>
      </c>
      <c r="R290" s="1"/>
      <c r="S290" s="1"/>
      <c r="T290" s="1"/>
      <c r="U290" s="1"/>
      <c r="V290" s="1"/>
      <c r="W290" s="1"/>
      <c r="X290" s="1">
        <v>3.8066732608695726</v>
      </c>
      <c r="Y290" s="1">
        <v>5.9714200000000002</v>
      </c>
      <c r="Z290" s="1"/>
      <c r="AA290" s="1"/>
      <c r="AB290" s="1">
        <v>28.9</v>
      </c>
      <c r="AC290" s="1"/>
      <c r="AD290" s="1"/>
      <c r="AE290" s="1"/>
      <c r="AF290" s="1"/>
      <c r="AG290" s="1">
        <v>7.0999999999999994E-2</v>
      </c>
      <c r="AH290" s="1"/>
      <c r="AI290" s="1"/>
      <c r="AJ290" s="1"/>
      <c r="AK290" s="1"/>
      <c r="AL290" s="1"/>
      <c r="AM290" s="1"/>
      <c r="AN290" s="1"/>
      <c r="AO290" s="1"/>
      <c r="AP290" s="1" t="s">
        <v>65</v>
      </c>
      <c r="AQ290" s="1" t="s">
        <v>66</v>
      </c>
      <c r="AR290" s="1" t="s">
        <v>74</v>
      </c>
      <c r="AS290" s="1" t="s">
        <v>75</v>
      </c>
      <c r="AT290" s="1" t="s">
        <v>69</v>
      </c>
      <c r="AU290" s="1">
        <v>4.4000000999999997</v>
      </c>
    </row>
    <row r="291" spans="1:47" x14ac:dyDescent="0.25">
      <c r="A291" s="2" t="s">
        <v>828</v>
      </c>
      <c r="B291" s="1" t="s">
        <v>829</v>
      </c>
      <c r="C291" s="1" t="s">
        <v>427</v>
      </c>
      <c r="D291" s="1" t="s">
        <v>772</v>
      </c>
      <c r="E291" s="1" t="s">
        <v>49</v>
      </c>
      <c r="F291" s="1" t="s">
        <v>1107</v>
      </c>
      <c r="G291" s="1">
        <v>45.027552777777778</v>
      </c>
      <c r="H291" s="1">
        <v>93.172294444444447</v>
      </c>
      <c r="I291" s="1" t="s">
        <v>388</v>
      </c>
      <c r="J291" s="1" t="s">
        <v>389</v>
      </c>
      <c r="K291" s="1"/>
      <c r="L291" s="1"/>
      <c r="M291" s="1"/>
      <c r="N291" s="1"/>
      <c r="O291" s="1"/>
      <c r="P291" s="1"/>
      <c r="Q291" s="1">
        <v>6.91</v>
      </c>
      <c r="R291" s="1"/>
      <c r="S291" s="1"/>
      <c r="T291" s="1"/>
      <c r="U291" s="1"/>
      <c r="V291" s="1"/>
      <c r="W291" s="1"/>
      <c r="X291" s="1">
        <v>3.3183133333333403</v>
      </c>
      <c r="Y291" s="1">
        <v>5.7417500000000006</v>
      </c>
      <c r="Z291" s="1"/>
      <c r="AA291" s="1"/>
      <c r="AB291" s="1">
        <v>118.4</v>
      </c>
      <c r="AC291" s="1"/>
      <c r="AD291" s="1"/>
      <c r="AE291" s="1"/>
      <c r="AF291" s="1"/>
      <c r="AG291" s="1">
        <v>0.13800000000000001</v>
      </c>
      <c r="AH291" s="1"/>
      <c r="AI291" s="1"/>
      <c r="AJ291" s="1"/>
      <c r="AK291" s="1"/>
      <c r="AL291" s="1"/>
      <c r="AM291" s="1"/>
      <c r="AN291" s="1"/>
      <c r="AO291" s="1"/>
      <c r="AP291" s="1" t="s">
        <v>168</v>
      </c>
      <c r="AQ291" s="1" t="s">
        <v>169</v>
      </c>
      <c r="AR291" s="1" t="s">
        <v>67</v>
      </c>
      <c r="AS291" s="1" t="s">
        <v>68</v>
      </c>
      <c r="AT291" s="1" t="s">
        <v>69</v>
      </c>
      <c r="AU291" s="1"/>
    </row>
    <row r="292" spans="1:47" x14ac:dyDescent="0.25">
      <c r="A292" s="2" t="s">
        <v>830</v>
      </c>
      <c r="B292" s="1" t="s">
        <v>831</v>
      </c>
      <c r="C292" s="1" t="s">
        <v>427</v>
      </c>
      <c r="D292" s="1" t="s">
        <v>772</v>
      </c>
      <c r="E292" s="1" t="s">
        <v>49</v>
      </c>
      <c r="F292" s="1" t="s">
        <v>1107</v>
      </c>
      <c r="G292" s="1">
        <v>45.024380555555553</v>
      </c>
      <c r="H292" s="1">
        <v>93.17998333333334</v>
      </c>
      <c r="I292" s="1" t="s">
        <v>388</v>
      </c>
      <c r="J292" s="1" t="s">
        <v>389</v>
      </c>
      <c r="K292" s="1"/>
      <c r="L292" s="1"/>
      <c r="M292" s="1"/>
      <c r="N292" s="1"/>
      <c r="O292" s="1"/>
      <c r="P292" s="1"/>
      <c r="Q292" s="1">
        <v>0.15</v>
      </c>
      <c r="R292" s="1"/>
      <c r="S292" s="1"/>
      <c r="T292" s="1"/>
      <c r="U292" s="1"/>
      <c r="V292" s="1"/>
      <c r="W292" s="1"/>
      <c r="X292" s="1">
        <v>2.4890859090909103</v>
      </c>
      <c r="Y292" s="1">
        <v>4.3309200000000008</v>
      </c>
      <c r="Z292" s="1"/>
      <c r="AA292" s="1"/>
      <c r="AB292" s="1">
        <v>67.599999999999994</v>
      </c>
      <c r="AC292" s="1"/>
      <c r="AD292" s="1"/>
      <c r="AE292" s="1"/>
      <c r="AF292" s="1"/>
      <c r="AG292" s="1">
        <v>8.7999999999999995E-2</v>
      </c>
      <c r="AH292" s="1"/>
      <c r="AI292" s="1"/>
      <c r="AJ292" s="1"/>
      <c r="AK292" s="1"/>
      <c r="AL292" s="1"/>
      <c r="AM292" s="1"/>
      <c r="AN292" s="1"/>
      <c r="AO292" s="1"/>
      <c r="AP292" s="1" t="s">
        <v>65</v>
      </c>
      <c r="AQ292" s="1" t="s">
        <v>66</v>
      </c>
      <c r="AR292" s="1" t="s">
        <v>74</v>
      </c>
      <c r="AS292" s="1" t="s">
        <v>75</v>
      </c>
      <c r="AT292" s="1" t="s">
        <v>69</v>
      </c>
      <c r="AU292" s="1">
        <v>4.4000000999999997</v>
      </c>
    </row>
    <row r="293" spans="1:47" x14ac:dyDescent="0.25">
      <c r="A293" s="2" t="s">
        <v>832</v>
      </c>
      <c r="B293" s="1" t="s">
        <v>833</v>
      </c>
      <c r="C293" s="1" t="s">
        <v>458</v>
      </c>
      <c r="D293" s="1" t="s">
        <v>772</v>
      </c>
      <c r="E293" s="1" t="s">
        <v>49</v>
      </c>
      <c r="F293" s="1" t="s">
        <v>1107</v>
      </c>
      <c r="G293" s="1">
        <v>45.035350000000001</v>
      </c>
      <c r="H293" s="1">
        <v>93.131627777777766</v>
      </c>
      <c r="I293" s="1" t="s">
        <v>50</v>
      </c>
      <c r="J293" s="1" t="s">
        <v>789</v>
      </c>
      <c r="K293" s="1"/>
      <c r="L293" s="1">
        <v>2003</v>
      </c>
      <c r="M293" s="1"/>
      <c r="N293" s="1" t="s">
        <v>146</v>
      </c>
      <c r="O293" s="1" t="s">
        <v>834</v>
      </c>
      <c r="P293" s="1">
        <v>2016</v>
      </c>
      <c r="Q293" s="1">
        <v>0.38</v>
      </c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>
        <v>35.19</v>
      </c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 t="s">
        <v>65</v>
      </c>
      <c r="AQ293" s="1" t="s">
        <v>66</v>
      </c>
      <c r="AR293" s="1" t="s">
        <v>67</v>
      </c>
      <c r="AS293" s="1" t="s">
        <v>68</v>
      </c>
      <c r="AT293" s="1" t="s">
        <v>69</v>
      </c>
      <c r="AU293" s="1">
        <v>4.4000000999999997</v>
      </c>
    </row>
    <row r="294" spans="1:47" x14ac:dyDescent="0.25">
      <c r="A294" s="2" t="s">
        <v>835</v>
      </c>
      <c r="B294" s="1" t="s">
        <v>836</v>
      </c>
      <c r="C294" s="1" t="s">
        <v>413</v>
      </c>
      <c r="D294" s="1" t="s">
        <v>772</v>
      </c>
      <c r="E294" s="1" t="s">
        <v>49</v>
      </c>
      <c r="F294" s="1" t="s">
        <v>1107</v>
      </c>
      <c r="G294" s="1">
        <v>45.00797</v>
      </c>
      <c r="H294" s="1">
        <v>-93.14085</v>
      </c>
      <c r="I294" s="1" t="s">
        <v>388</v>
      </c>
      <c r="J294" s="1" t="s">
        <v>413</v>
      </c>
      <c r="K294" s="1"/>
      <c r="L294" s="1"/>
      <c r="M294" s="1"/>
      <c r="N294" s="1" t="s">
        <v>837</v>
      </c>
      <c r="O294" s="1"/>
      <c r="P294" s="1"/>
      <c r="Q294" s="1">
        <v>0.9</v>
      </c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>
        <v>29.9</v>
      </c>
      <c r="AC294" s="1"/>
      <c r="AD294" s="1"/>
      <c r="AE294" s="1"/>
      <c r="AF294" s="1"/>
      <c r="AG294" s="1">
        <v>0.246</v>
      </c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x14ac:dyDescent="0.25">
      <c r="A295" s="2" t="s">
        <v>838</v>
      </c>
      <c r="B295" s="1" t="s">
        <v>839</v>
      </c>
      <c r="C295" s="1" t="s">
        <v>427</v>
      </c>
      <c r="D295" s="1" t="s">
        <v>772</v>
      </c>
      <c r="E295" s="1" t="s">
        <v>49</v>
      </c>
      <c r="F295" s="1" t="s">
        <v>1107</v>
      </c>
      <c r="G295" s="1">
        <v>45.012397222222219</v>
      </c>
      <c r="H295" s="1">
        <v>93.199213888888892</v>
      </c>
      <c r="I295" s="1" t="s">
        <v>388</v>
      </c>
      <c r="J295" s="1" t="s">
        <v>389</v>
      </c>
      <c r="K295" s="1"/>
      <c r="L295" s="1"/>
      <c r="M295" s="1"/>
      <c r="N295" s="1"/>
      <c r="O295" s="1"/>
      <c r="P295" s="1"/>
      <c r="Q295" s="1">
        <v>0.51</v>
      </c>
      <c r="R295" s="1"/>
      <c r="S295" s="1"/>
      <c r="T295" s="1"/>
      <c r="U295" s="1"/>
      <c r="V295" s="1"/>
      <c r="W295" s="1"/>
      <c r="X295" s="1">
        <v>3.9586526923076875</v>
      </c>
      <c r="Y295" s="1">
        <v>7.2182000000000013</v>
      </c>
      <c r="Z295" s="1"/>
      <c r="AA295" s="1"/>
      <c r="AB295" s="1">
        <v>100.2</v>
      </c>
      <c r="AC295" s="1"/>
      <c r="AD295" s="1"/>
      <c r="AE295" s="1"/>
      <c r="AF295" s="1"/>
      <c r="AG295" s="1">
        <v>9.7000000000000003E-2</v>
      </c>
      <c r="AH295" s="1"/>
      <c r="AI295" s="1"/>
      <c r="AJ295" s="1"/>
      <c r="AK295" s="1"/>
      <c r="AL295" s="1"/>
      <c r="AM295" s="1"/>
      <c r="AN295" s="1"/>
      <c r="AO295" s="1"/>
      <c r="AP295" s="1" t="s">
        <v>65</v>
      </c>
      <c r="AQ295" s="1" t="s">
        <v>66</v>
      </c>
      <c r="AR295" s="1" t="s">
        <v>74</v>
      </c>
      <c r="AS295" s="1" t="s">
        <v>75</v>
      </c>
      <c r="AT295" s="1" t="s">
        <v>69</v>
      </c>
      <c r="AU295" s="1">
        <v>4.4000000999999997</v>
      </c>
    </row>
    <row r="296" spans="1:47" x14ac:dyDescent="0.25">
      <c r="A296" s="2" t="s">
        <v>840</v>
      </c>
      <c r="B296" s="1" t="s">
        <v>841</v>
      </c>
      <c r="C296" s="1" t="s">
        <v>413</v>
      </c>
      <c r="D296" s="1" t="s">
        <v>772</v>
      </c>
      <c r="E296" s="1" t="s">
        <v>49</v>
      </c>
      <c r="F296" s="1" t="s">
        <v>1107</v>
      </c>
      <c r="G296" s="1">
        <v>44.997266666666668</v>
      </c>
      <c r="H296" s="1">
        <v>93.12403611111111</v>
      </c>
      <c r="I296" s="1" t="s">
        <v>388</v>
      </c>
      <c r="J296" s="1" t="s">
        <v>389</v>
      </c>
      <c r="K296" s="1"/>
      <c r="L296" s="1"/>
      <c r="M296" s="1"/>
      <c r="N296" s="1"/>
      <c r="O296" s="1"/>
      <c r="P296" s="1"/>
      <c r="Q296" s="1">
        <v>5</v>
      </c>
      <c r="R296" s="1"/>
      <c r="S296" s="1"/>
      <c r="T296" s="1"/>
      <c r="U296" s="1"/>
      <c r="V296" s="1"/>
      <c r="W296" s="1"/>
      <c r="X296" s="1">
        <v>3.1286678571428586</v>
      </c>
      <c r="Y296" s="1">
        <v>5.5448899999999997</v>
      </c>
      <c r="Z296" s="1"/>
      <c r="AA296" s="1"/>
      <c r="AB296" s="1">
        <v>84.2</v>
      </c>
      <c r="AC296" s="1"/>
      <c r="AD296" s="1"/>
      <c r="AE296" s="1"/>
      <c r="AF296" s="1"/>
      <c r="AG296" s="1">
        <v>0.32940000000000003</v>
      </c>
      <c r="AH296" s="1"/>
      <c r="AI296" s="1"/>
      <c r="AJ296" s="1"/>
      <c r="AK296" s="1"/>
      <c r="AL296" s="1"/>
      <c r="AM296" s="1"/>
      <c r="AN296" s="1"/>
      <c r="AO296" s="1"/>
      <c r="AP296" s="1" t="s">
        <v>65</v>
      </c>
      <c r="AQ296" s="1" t="s">
        <v>66</v>
      </c>
      <c r="AR296" s="1" t="s">
        <v>67</v>
      </c>
      <c r="AS296" s="1" t="s">
        <v>68</v>
      </c>
      <c r="AT296" s="1" t="s">
        <v>69</v>
      </c>
      <c r="AU296" s="1"/>
    </row>
    <row r="297" spans="1:47" x14ac:dyDescent="0.25">
      <c r="A297" s="2" t="s">
        <v>842</v>
      </c>
      <c r="B297" s="1" t="s">
        <v>843</v>
      </c>
      <c r="C297" s="1" t="s">
        <v>427</v>
      </c>
      <c r="D297" s="1" t="s">
        <v>772</v>
      </c>
      <c r="E297" s="1" t="s">
        <v>49</v>
      </c>
      <c r="F297" s="1" t="s">
        <v>1107</v>
      </c>
      <c r="G297" s="1">
        <v>45.024738888888891</v>
      </c>
      <c r="H297" s="1">
        <v>93.16225</v>
      </c>
      <c r="I297" s="1" t="s">
        <v>388</v>
      </c>
      <c r="J297" s="1" t="s">
        <v>389</v>
      </c>
      <c r="K297" s="1"/>
      <c r="L297" s="1"/>
      <c r="M297" s="1"/>
      <c r="N297" s="1"/>
      <c r="O297" s="1"/>
      <c r="P297" s="1"/>
      <c r="Q297" s="1">
        <v>3.75</v>
      </c>
      <c r="R297" s="1"/>
      <c r="S297" s="1"/>
      <c r="T297" s="1"/>
      <c r="U297" s="1"/>
      <c r="V297" s="1"/>
      <c r="W297" s="1"/>
      <c r="X297" s="1">
        <v>4.2461608333333443</v>
      </c>
      <c r="Y297" s="1">
        <v>6.3979499999999998</v>
      </c>
      <c r="Z297" s="1"/>
      <c r="AA297" s="1"/>
      <c r="AB297" s="1">
        <v>105.9</v>
      </c>
      <c r="AC297" s="1"/>
      <c r="AD297" s="1"/>
      <c r="AE297" s="1"/>
      <c r="AF297" s="1"/>
      <c r="AG297" s="1">
        <v>9.0999999999999998E-2</v>
      </c>
      <c r="AH297" s="1"/>
      <c r="AI297" s="1"/>
      <c r="AJ297" s="1"/>
      <c r="AK297" s="1"/>
      <c r="AL297" s="1"/>
      <c r="AM297" s="1"/>
      <c r="AN297" s="1"/>
      <c r="AO297" s="1"/>
      <c r="AP297" s="1" t="s">
        <v>65</v>
      </c>
      <c r="AQ297" s="1" t="s">
        <v>66</v>
      </c>
      <c r="AR297" s="1" t="s">
        <v>74</v>
      </c>
      <c r="AS297" s="1" t="s">
        <v>75</v>
      </c>
      <c r="AT297" s="1" t="s">
        <v>69</v>
      </c>
      <c r="AU297" s="1">
        <v>4.4000000999999997</v>
      </c>
    </row>
    <row r="298" spans="1:47" x14ac:dyDescent="0.25">
      <c r="A298" s="2" t="s">
        <v>844</v>
      </c>
      <c r="B298" s="1" t="s">
        <v>845</v>
      </c>
      <c r="C298" s="1" t="s">
        <v>427</v>
      </c>
      <c r="D298" s="1" t="s">
        <v>772</v>
      </c>
      <c r="E298" s="1" t="s">
        <v>49</v>
      </c>
      <c r="F298" s="1" t="s">
        <v>1107</v>
      </c>
      <c r="G298" s="1">
        <v>45.031313888888889</v>
      </c>
      <c r="H298" s="1">
        <v>93.195797222222225</v>
      </c>
      <c r="I298" s="1" t="s">
        <v>388</v>
      </c>
      <c r="J298" s="1" t="s">
        <v>389</v>
      </c>
      <c r="K298" s="1"/>
      <c r="L298" s="1">
        <v>2014</v>
      </c>
      <c r="M298" s="1"/>
      <c r="N298" s="1"/>
      <c r="O298" s="1"/>
      <c r="P298" s="1"/>
      <c r="Q298" s="1">
        <v>0.33</v>
      </c>
      <c r="R298" s="1"/>
      <c r="S298" s="1"/>
      <c r="T298" s="1"/>
      <c r="U298" s="1"/>
      <c r="V298" s="1"/>
      <c r="W298" s="1"/>
      <c r="X298" s="1">
        <v>4.2324900000000003</v>
      </c>
      <c r="Y298" s="1">
        <v>5.5777000000000001</v>
      </c>
      <c r="Z298" s="1"/>
      <c r="AA298" s="1"/>
      <c r="AB298" s="1">
        <v>295.60000000000002</v>
      </c>
      <c r="AC298" s="1"/>
      <c r="AD298" s="1"/>
      <c r="AE298" s="1"/>
      <c r="AF298" s="1"/>
      <c r="AG298" s="1">
        <v>0.105</v>
      </c>
      <c r="AH298" s="1"/>
      <c r="AI298" s="1"/>
      <c r="AJ298" s="1"/>
      <c r="AK298" s="1"/>
      <c r="AL298" s="1"/>
      <c r="AM298" s="1"/>
      <c r="AN298" s="1"/>
      <c r="AO298" s="1"/>
      <c r="AP298" s="1" t="s">
        <v>84</v>
      </c>
      <c r="AQ298" s="1" t="s">
        <v>84</v>
      </c>
      <c r="AR298" s="1" t="s">
        <v>84</v>
      </c>
      <c r="AS298" s="1" t="s">
        <v>84</v>
      </c>
      <c r="AT298" s="1" t="s">
        <v>84</v>
      </c>
      <c r="AU298" s="1">
        <v>3.0999998999999998</v>
      </c>
    </row>
    <row r="299" spans="1:47" x14ac:dyDescent="0.25">
      <c r="A299" s="2" t="s">
        <v>846</v>
      </c>
      <c r="B299" s="1" t="s">
        <v>847</v>
      </c>
      <c r="C299" s="1" t="s">
        <v>413</v>
      </c>
      <c r="D299" s="1" t="s">
        <v>772</v>
      </c>
      <c r="E299" s="1" t="s">
        <v>49</v>
      </c>
      <c r="F299" s="1" t="s">
        <v>1107</v>
      </c>
      <c r="G299" s="1">
        <v>4.0028499999999996</v>
      </c>
      <c r="H299" s="1">
        <v>93.10629722222221</v>
      </c>
      <c r="I299" s="1" t="s">
        <v>388</v>
      </c>
      <c r="J299" s="1" t="s">
        <v>415</v>
      </c>
      <c r="K299" s="1"/>
      <c r="L299" s="1"/>
      <c r="M299" s="1"/>
      <c r="N299" s="1"/>
      <c r="O299" s="1"/>
      <c r="P299" s="1"/>
      <c r="Q299" s="1">
        <v>0.1</v>
      </c>
      <c r="R299" s="1"/>
      <c r="S299" s="1"/>
      <c r="T299" s="1"/>
      <c r="U299" s="1"/>
      <c r="V299" s="1"/>
      <c r="W299" s="1"/>
      <c r="X299" s="1">
        <v>2.4456069230769217</v>
      </c>
      <c r="Y299" s="1">
        <v>4.9215</v>
      </c>
      <c r="Z299" s="1"/>
      <c r="AA299" s="1"/>
      <c r="AB299" s="1">
        <v>1.9407883500000001</v>
      </c>
      <c r="AC299" s="1"/>
      <c r="AD299" s="1"/>
      <c r="AE299" s="1"/>
      <c r="AF299" s="1"/>
      <c r="AG299" s="1">
        <v>0.18314075406928615</v>
      </c>
      <c r="AH299" s="1"/>
      <c r="AI299" s="1"/>
      <c r="AJ299" s="1"/>
      <c r="AK299" s="1"/>
      <c r="AL299" s="1"/>
      <c r="AM299" s="1"/>
      <c r="AN299" s="1"/>
      <c r="AO299" s="1"/>
      <c r="AP299" s="1" t="s">
        <v>65</v>
      </c>
      <c r="AQ299" s="1" t="s">
        <v>66</v>
      </c>
      <c r="AR299" s="1" t="s">
        <v>74</v>
      </c>
      <c r="AS299" s="1" t="s">
        <v>75</v>
      </c>
      <c r="AT299" s="1" t="s">
        <v>69</v>
      </c>
      <c r="AU299" s="1">
        <v>4.4000000999999997</v>
      </c>
    </row>
    <row r="300" spans="1:47" x14ac:dyDescent="0.25">
      <c r="A300" s="2" t="s">
        <v>848</v>
      </c>
      <c r="B300" s="1" t="s">
        <v>849</v>
      </c>
      <c r="C300" s="1" t="s">
        <v>413</v>
      </c>
      <c r="D300" s="1" t="s">
        <v>772</v>
      </c>
      <c r="E300" s="1" t="s">
        <v>49</v>
      </c>
      <c r="F300" s="1" t="s">
        <v>1107</v>
      </c>
      <c r="G300" s="1">
        <v>4.0013638888888892</v>
      </c>
      <c r="H300" s="1">
        <v>93.11869999999999</v>
      </c>
      <c r="I300" s="1" t="s">
        <v>388</v>
      </c>
      <c r="J300" s="1" t="s">
        <v>389</v>
      </c>
      <c r="K300" s="1"/>
      <c r="L300" s="1">
        <v>1988</v>
      </c>
      <c r="M300" s="1"/>
      <c r="N300" s="1"/>
      <c r="O300" s="1"/>
      <c r="P300" s="1"/>
      <c r="Q300" s="1">
        <v>0.39</v>
      </c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>
        <v>66.2</v>
      </c>
      <c r="AC300" s="1"/>
      <c r="AD300" s="1"/>
      <c r="AE300" s="1"/>
      <c r="AF300" s="1"/>
      <c r="AG300" s="1">
        <v>0.38700000000000001</v>
      </c>
      <c r="AH300" s="1"/>
      <c r="AI300" s="1"/>
      <c r="AJ300" s="1"/>
      <c r="AK300" s="1"/>
      <c r="AL300" s="1"/>
      <c r="AM300" s="1"/>
      <c r="AN300" s="1"/>
      <c r="AO300" s="1"/>
      <c r="AP300" s="1" t="s">
        <v>65</v>
      </c>
      <c r="AQ300" s="1" t="s">
        <v>66</v>
      </c>
      <c r="AR300" s="1" t="s">
        <v>67</v>
      </c>
      <c r="AS300" s="1" t="s">
        <v>68</v>
      </c>
      <c r="AT300" s="1" t="s">
        <v>69</v>
      </c>
      <c r="AU300" s="1">
        <v>5.1999997999999996</v>
      </c>
    </row>
    <row r="301" spans="1:47" x14ac:dyDescent="0.25">
      <c r="A301" s="2" t="s">
        <v>850</v>
      </c>
      <c r="B301" s="1" t="s">
        <v>851</v>
      </c>
      <c r="C301" s="1" t="s">
        <v>413</v>
      </c>
      <c r="D301" s="1" t="s">
        <v>772</v>
      </c>
      <c r="E301" s="1" t="s">
        <v>49</v>
      </c>
      <c r="F301" s="1" t="s">
        <v>1107</v>
      </c>
      <c r="G301" s="1">
        <v>4.0041916666666664</v>
      </c>
      <c r="H301" s="1">
        <v>93.123005555555551</v>
      </c>
      <c r="I301" s="1" t="s">
        <v>388</v>
      </c>
      <c r="J301" s="1" t="s">
        <v>413</v>
      </c>
      <c r="K301" s="1"/>
      <c r="L301" s="1">
        <v>1988</v>
      </c>
      <c r="M301" s="1"/>
      <c r="N301" s="1"/>
      <c r="O301" s="1" t="s">
        <v>834</v>
      </c>
      <c r="P301" s="1">
        <v>1993</v>
      </c>
      <c r="Q301" s="1">
        <v>2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>
        <v>340.2</v>
      </c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 t="s">
        <v>234</v>
      </c>
      <c r="AQ301" s="1" t="s">
        <v>235</v>
      </c>
      <c r="AR301" s="1" t="s">
        <v>67</v>
      </c>
      <c r="AS301" s="1" t="s">
        <v>68</v>
      </c>
      <c r="AT301" s="1" t="s">
        <v>69</v>
      </c>
      <c r="AU301" s="1"/>
    </row>
    <row r="302" spans="1:47" x14ac:dyDescent="0.25">
      <c r="A302" s="2" t="s">
        <v>852</v>
      </c>
      <c r="B302" s="1" t="s">
        <v>853</v>
      </c>
      <c r="C302" s="1" t="s">
        <v>413</v>
      </c>
      <c r="D302" s="1" t="s">
        <v>772</v>
      </c>
      <c r="E302" s="1" t="s">
        <v>49</v>
      </c>
      <c r="F302" s="1" t="s">
        <v>1107</v>
      </c>
      <c r="G302" s="1">
        <v>4.0016277777777773</v>
      </c>
      <c r="H302" s="1">
        <v>93.110522222222215</v>
      </c>
      <c r="I302" s="1" t="s">
        <v>779</v>
      </c>
      <c r="J302" s="1" t="s">
        <v>780</v>
      </c>
      <c r="K302" s="1"/>
      <c r="L302" s="1">
        <v>1985</v>
      </c>
      <c r="M302" s="1"/>
      <c r="N302" s="1" t="s">
        <v>62</v>
      </c>
      <c r="O302" s="1">
        <v>2011</v>
      </c>
      <c r="P302" s="1" t="s">
        <v>854</v>
      </c>
      <c r="Q302" s="1">
        <v>0.23</v>
      </c>
      <c r="R302" s="1"/>
      <c r="S302" s="1">
        <v>2.92</v>
      </c>
      <c r="T302" s="1">
        <v>2</v>
      </c>
      <c r="U302" s="1" t="s">
        <v>105</v>
      </c>
      <c r="V302" s="1">
        <v>1</v>
      </c>
      <c r="W302" s="1" t="s">
        <v>105</v>
      </c>
      <c r="X302" s="1">
        <v>4.4864394000000001</v>
      </c>
      <c r="Y302" s="1">
        <v>6.5813648000000002</v>
      </c>
      <c r="Z302" s="1"/>
      <c r="AA302" s="1"/>
      <c r="AB302" s="1">
        <v>38</v>
      </c>
      <c r="AC302" s="1">
        <v>19</v>
      </c>
      <c r="AD302" s="1" t="s">
        <v>83</v>
      </c>
      <c r="AE302" s="1"/>
      <c r="AF302" s="1">
        <v>0.06</v>
      </c>
      <c r="AG302" s="1">
        <v>0.35</v>
      </c>
      <c r="AH302" s="1">
        <v>0.57999999999999996</v>
      </c>
      <c r="AI302" s="1"/>
      <c r="AJ302" s="1"/>
      <c r="AK302" s="1"/>
      <c r="AL302" s="1"/>
      <c r="AM302" s="1"/>
      <c r="AN302" s="1">
        <v>51</v>
      </c>
      <c r="AO302" s="1"/>
      <c r="AP302" s="1" t="s">
        <v>65</v>
      </c>
      <c r="AQ302" s="1" t="s">
        <v>66</v>
      </c>
      <c r="AR302" s="1" t="s">
        <v>67</v>
      </c>
      <c r="AS302" s="1" t="s">
        <v>68</v>
      </c>
      <c r="AT302" s="1" t="s">
        <v>69</v>
      </c>
      <c r="AU302" s="1">
        <v>4.3000002000000004</v>
      </c>
    </row>
    <row r="303" spans="1:47" x14ac:dyDescent="0.25">
      <c r="A303" s="2" t="s">
        <v>855</v>
      </c>
      <c r="B303" s="1" t="s">
        <v>856</v>
      </c>
      <c r="C303" s="1" t="s">
        <v>427</v>
      </c>
      <c r="D303" s="1" t="s">
        <v>772</v>
      </c>
      <c r="E303" s="1" t="s">
        <v>49</v>
      </c>
      <c r="F303" s="1" t="s">
        <v>1107</v>
      </c>
      <c r="G303" s="1">
        <v>45.011927777777778</v>
      </c>
      <c r="H303" s="1">
        <v>93.162197222222233</v>
      </c>
      <c r="I303" s="1" t="s">
        <v>388</v>
      </c>
      <c r="J303" s="1" t="s">
        <v>389</v>
      </c>
      <c r="K303" s="1"/>
      <c r="L303" s="1"/>
      <c r="M303" s="1"/>
      <c r="N303" s="1"/>
      <c r="O303" s="1"/>
      <c r="P303" s="1"/>
      <c r="Q303" s="1">
        <v>12.3</v>
      </c>
      <c r="R303" s="1"/>
      <c r="S303" s="1"/>
      <c r="T303" s="1"/>
      <c r="U303" s="1"/>
      <c r="V303" s="1"/>
      <c r="W303" s="1"/>
      <c r="X303" s="1">
        <v>3.4245437500000002</v>
      </c>
      <c r="Y303" s="1">
        <v>5.4136499999999996</v>
      </c>
      <c r="Z303" s="1"/>
      <c r="AA303" s="1"/>
      <c r="AB303" s="1">
        <v>507.5</v>
      </c>
      <c r="AC303" s="1"/>
      <c r="AD303" s="1"/>
      <c r="AE303" s="1"/>
      <c r="AF303" s="1"/>
      <c r="AG303" s="1">
        <v>0.11899999999999999</v>
      </c>
      <c r="AH303" s="1"/>
      <c r="AI303" s="1"/>
      <c r="AJ303" s="1"/>
      <c r="AK303" s="1"/>
      <c r="AL303" s="1"/>
      <c r="AM303" s="1"/>
      <c r="AN303" s="1"/>
      <c r="AO303" s="1"/>
      <c r="AP303" s="1" t="s">
        <v>65</v>
      </c>
      <c r="AQ303" s="1" t="s">
        <v>66</v>
      </c>
      <c r="AR303" s="1" t="s">
        <v>74</v>
      </c>
      <c r="AS303" s="1" t="s">
        <v>75</v>
      </c>
      <c r="AT303" s="1" t="s">
        <v>69</v>
      </c>
      <c r="AU303" s="1">
        <v>4.4000000999999997</v>
      </c>
    </row>
    <row r="304" spans="1:47" x14ac:dyDescent="0.25">
      <c r="A304" s="2" t="s">
        <v>857</v>
      </c>
      <c r="B304" s="1" t="s">
        <v>858</v>
      </c>
      <c r="C304" s="1" t="s">
        <v>458</v>
      </c>
      <c r="D304" s="1" t="s">
        <v>859</v>
      </c>
      <c r="E304" s="1" t="s">
        <v>49</v>
      </c>
      <c r="F304" s="1" t="s">
        <v>1107</v>
      </c>
      <c r="G304" s="1">
        <v>45.081386000000002</v>
      </c>
      <c r="H304" s="1">
        <v>-93.129779999999997</v>
      </c>
      <c r="I304" s="1" t="s">
        <v>388</v>
      </c>
      <c r="J304" s="1" t="s">
        <v>860</v>
      </c>
      <c r="K304" s="1"/>
      <c r="L304" s="1"/>
      <c r="M304" s="1"/>
      <c r="N304" s="1"/>
      <c r="O304" s="1"/>
      <c r="P304" s="1"/>
      <c r="Q304" s="1">
        <v>2.9</v>
      </c>
      <c r="R304" s="1"/>
      <c r="S304" s="1">
        <v>5.8</v>
      </c>
      <c r="T304" s="1"/>
      <c r="U304" s="1"/>
      <c r="V304" s="1"/>
      <c r="W304" s="1"/>
      <c r="X304" s="1">
        <v>2</v>
      </c>
      <c r="Y304" s="1">
        <v>4</v>
      </c>
      <c r="Z304" s="1"/>
      <c r="AA304" s="1"/>
      <c r="AB304" s="1">
        <v>144</v>
      </c>
      <c r="AC304" s="1"/>
      <c r="AD304" s="1" t="s">
        <v>861</v>
      </c>
      <c r="AE304" s="1"/>
      <c r="AF304" s="1"/>
      <c r="AG304" s="1">
        <v>0.4</v>
      </c>
      <c r="AH304" s="1"/>
      <c r="AI304" s="1"/>
      <c r="AJ304" s="1"/>
      <c r="AK304" s="1"/>
      <c r="AL304" s="1"/>
      <c r="AM304" s="1"/>
      <c r="AN304" s="1"/>
      <c r="AO304" s="1"/>
      <c r="AP304" s="1" t="s">
        <v>65</v>
      </c>
      <c r="AQ304" s="1" t="s">
        <v>66</v>
      </c>
      <c r="AR304" s="1" t="s">
        <v>67</v>
      </c>
      <c r="AS304" s="1" t="s">
        <v>68</v>
      </c>
      <c r="AT304" s="1" t="s">
        <v>69</v>
      </c>
      <c r="AU304" s="1">
        <v>4.4000000999999997</v>
      </c>
    </row>
    <row r="305" spans="1:47" x14ac:dyDescent="0.25">
      <c r="A305" s="2" t="s">
        <v>862</v>
      </c>
      <c r="B305" s="1">
        <v>12</v>
      </c>
      <c r="C305" s="1" t="s">
        <v>58</v>
      </c>
      <c r="D305" s="1" t="s">
        <v>863</v>
      </c>
      <c r="E305" s="1" t="s">
        <v>864</v>
      </c>
      <c r="F305" s="1" t="s">
        <v>1107</v>
      </c>
      <c r="G305" s="1">
        <v>44.903801000000001</v>
      </c>
      <c r="H305" s="1">
        <v>-93.528198200000006</v>
      </c>
      <c r="I305" s="1" t="s">
        <v>58</v>
      </c>
      <c r="J305" s="1" t="s">
        <v>60</v>
      </c>
      <c r="K305" s="1" t="s">
        <v>61</v>
      </c>
      <c r="L305" s="1">
        <v>1985</v>
      </c>
      <c r="M305" s="1"/>
      <c r="N305" s="1" t="s">
        <v>146</v>
      </c>
      <c r="O305" s="1">
        <v>2010</v>
      </c>
      <c r="P305" s="1"/>
      <c r="Q305" s="1"/>
      <c r="R305" s="1"/>
      <c r="S305" s="1"/>
      <c r="T305" s="1"/>
      <c r="U305" s="1" t="s">
        <v>865</v>
      </c>
      <c r="V305" s="1"/>
      <c r="W305" s="1" t="s">
        <v>105</v>
      </c>
      <c r="X305" s="1"/>
      <c r="Y305" s="1"/>
      <c r="Z305" s="1"/>
      <c r="AA305" s="1"/>
      <c r="AB305" s="1">
        <v>65.92</v>
      </c>
      <c r="AC305" s="1"/>
      <c r="AD305" s="1" t="s">
        <v>866</v>
      </c>
      <c r="AE305" s="1"/>
      <c r="AF305" s="1">
        <v>0.16666700000000001</v>
      </c>
      <c r="AG305" s="1">
        <v>0.25777800000000001</v>
      </c>
      <c r="AH305" s="1"/>
      <c r="AI305" s="1"/>
      <c r="AJ305" s="1"/>
      <c r="AK305" s="1"/>
      <c r="AL305" s="1"/>
      <c r="AM305" s="1"/>
      <c r="AN305" s="1"/>
      <c r="AO305" s="1"/>
      <c r="AP305" s="1" t="s">
        <v>65</v>
      </c>
      <c r="AQ305" s="1" t="s">
        <v>66</v>
      </c>
      <c r="AR305" s="1" t="s">
        <v>74</v>
      </c>
      <c r="AS305" s="1" t="s">
        <v>75</v>
      </c>
      <c r="AT305" s="1" t="s">
        <v>69</v>
      </c>
      <c r="AU305" s="1">
        <v>2.0999998999999998</v>
      </c>
    </row>
    <row r="306" spans="1:47" x14ac:dyDescent="0.25">
      <c r="A306" s="2" t="s">
        <v>867</v>
      </c>
      <c r="B306" s="1">
        <v>20</v>
      </c>
      <c r="C306" s="1" t="s">
        <v>58</v>
      </c>
      <c r="D306" s="1" t="s">
        <v>863</v>
      </c>
      <c r="E306" s="1" t="s">
        <v>868</v>
      </c>
      <c r="F306" s="1" t="s">
        <v>1107</v>
      </c>
      <c r="G306" s="1">
        <v>44.907901799999998</v>
      </c>
      <c r="H306" s="1">
        <v>-93.528801000000001</v>
      </c>
      <c r="I306" s="1" t="s">
        <v>58</v>
      </c>
      <c r="J306" s="1" t="s">
        <v>60</v>
      </c>
      <c r="K306" s="1" t="s">
        <v>61</v>
      </c>
      <c r="L306" s="1">
        <v>1995</v>
      </c>
      <c r="M306" s="1"/>
      <c r="N306" s="1" t="s">
        <v>146</v>
      </c>
      <c r="O306" s="1"/>
      <c r="P306" s="1"/>
      <c r="Q306" s="1"/>
      <c r="R306" s="1"/>
      <c r="S306" s="1"/>
      <c r="T306" s="1"/>
      <c r="U306" s="1" t="s">
        <v>869</v>
      </c>
      <c r="V306" s="1"/>
      <c r="W306" s="1" t="s">
        <v>870</v>
      </c>
      <c r="X306" s="1"/>
      <c r="Y306" s="1"/>
      <c r="Z306" s="1"/>
      <c r="AA306" s="1"/>
      <c r="AB306" s="1">
        <v>15.18</v>
      </c>
      <c r="AC306" s="1"/>
      <c r="AD306" s="1" t="s">
        <v>83</v>
      </c>
      <c r="AE306" s="1"/>
      <c r="AF306" s="1">
        <v>2.4E-2</v>
      </c>
      <c r="AG306" s="1">
        <v>7.0363999999999996E-2</v>
      </c>
      <c r="AH306" s="1"/>
      <c r="AI306" s="1"/>
      <c r="AJ306" s="1"/>
      <c r="AK306" s="1"/>
      <c r="AL306" s="1"/>
      <c r="AM306" s="1"/>
      <c r="AN306" s="1"/>
      <c r="AO306" s="1"/>
      <c r="AP306" s="1" t="s">
        <v>65</v>
      </c>
      <c r="AQ306" s="1" t="s">
        <v>66</v>
      </c>
      <c r="AR306" s="1" t="s">
        <v>74</v>
      </c>
      <c r="AS306" s="1" t="s">
        <v>75</v>
      </c>
      <c r="AT306" s="1" t="s">
        <v>69</v>
      </c>
      <c r="AU306" s="1"/>
    </row>
    <row r="307" spans="1:47" x14ac:dyDescent="0.25">
      <c r="A307" s="2" t="s">
        <v>871</v>
      </c>
      <c r="B307" s="1">
        <v>40</v>
      </c>
      <c r="C307" s="1" t="s">
        <v>58</v>
      </c>
      <c r="D307" s="1" t="s">
        <v>863</v>
      </c>
      <c r="E307" s="1" t="s">
        <v>872</v>
      </c>
      <c r="F307" s="1" t="s">
        <v>1107</v>
      </c>
      <c r="G307" s="1">
        <v>44.893001599999998</v>
      </c>
      <c r="H307" s="1">
        <v>-93.523803700000002</v>
      </c>
      <c r="I307" s="1" t="s">
        <v>58</v>
      </c>
      <c r="J307" s="1" t="s">
        <v>60</v>
      </c>
      <c r="K307" s="1"/>
      <c r="L307" s="1">
        <v>1987</v>
      </c>
      <c r="M307" s="1"/>
      <c r="N307" s="1" t="s">
        <v>146</v>
      </c>
      <c r="O307" s="1"/>
      <c r="P307" s="1"/>
      <c r="Q307" s="1"/>
      <c r="R307" s="1"/>
      <c r="S307" s="1"/>
      <c r="T307" s="1"/>
      <c r="U307" s="1" t="s">
        <v>869</v>
      </c>
      <c r="V307" s="1"/>
      <c r="W307" s="1" t="s">
        <v>105</v>
      </c>
      <c r="X307" s="1"/>
      <c r="Y307" s="1"/>
      <c r="Z307" s="1"/>
      <c r="AA307" s="1"/>
      <c r="AB307" s="1">
        <v>4.93</v>
      </c>
      <c r="AC307" s="1"/>
      <c r="AD307" s="1" t="s">
        <v>83</v>
      </c>
      <c r="AE307" s="1"/>
      <c r="AF307" s="1">
        <v>2.7667000000000001E-2</v>
      </c>
      <c r="AG307" s="1">
        <v>0.17363600000000001</v>
      </c>
      <c r="AH307" s="1"/>
      <c r="AI307" s="1"/>
      <c r="AJ307" s="1"/>
      <c r="AK307" s="1"/>
      <c r="AL307" s="1"/>
      <c r="AM307" s="1"/>
      <c r="AN307" s="1"/>
      <c r="AO307" s="1"/>
      <c r="AP307" s="1" t="s">
        <v>65</v>
      </c>
      <c r="AQ307" s="1" t="s">
        <v>66</v>
      </c>
      <c r="AR307" s="1" t="s">
        <v>74</v>
      </c>
      <c r="AS307" s="1" t="s">
        <v>75</v>
      </c>
      <c r="AT307" s="1" t="s">
        <v>69</v>
      </c>
      <c r="AU307" s="1">
        <v>4.0999999000000003</v>
      </c>
    </row>
    <row r="308" spans="1:47" x14ac:dyDescent="0.25">
      <c r="A308" s="2" t="s">
        <v>873</v>
      </c>
      <c r="B308" s="1">
        <v>41</v>
      </c>
      <c r="C308" s="1" t="s">
        <v>58</v>
      </c>
      <c r="D308" s="1" t="s">
        <v>863</v>
      </c>
      <c r="E308" s="1" t="s">
        <v>874</v>
      </c>
      <c r="F308" s="1" t="s">
        <v>1107</v>
      </c>
      <c r="G308" s="1">
        <v>44.893199899999999</v>
      </c>
      <c r="H308" s="1">
        <v>-93.527198799999994</v>
      </c>
      <c r="I308" s="1" t="s">
        <v>58</v>
      </c>
      <c r="J308" s="1" t="s">
        <v>60</v>
      </c>
      <c r="K308" s="1" t="s">
        <v>61</v>
      </c>
      <c r="L308" s="1">
        <v>1986</v>
      </c>
      <c r="M308" s="1"/>
      <c r="N308" s="1" t="s">
        <v>146</v>
      </c>
      <c r="O308" s="1"/>
      <c r="P308" s="1"/>
      <c r="Q308" s="1"/>
      <c r="R308" s="1"/>
      <c r="S308" s="1"/>
      <c r="T308" s="1"/>
      <c r="U308" s="1" t="s">
        <v>869</v>
      </c>
      <c r="V308" s="1"/>
      <c r="W308" s="1" t="s">
        <v>106</v>
      </c>
      <c r="X308" s="1"/>
      <c r="Y308" s="1"/>
      <c r="Z308" s="1"/>
      <c r="AA308" s="1"/>
      <c r="AB308" s="1">
        <v>20.079999999999998</v>
      </c>
      <c r="AC308" s="1"/>
      <c r="AD308" s="1" t="s">
        <v>83</v>
      </c>
      <c r="AE308" s="1"/>
      <c r="AF308" s="1">
        <v>6.1332999999999999E-2</v>
      </c>
      <c r="AG308" s="1">
        <v>0.358182</v>
      </c>
      <c r="AH308" s="1"/>
      <c r="AI308" s="1"/>
      <c r="AJ308" s="1"/>
      <c r="AK308" s="1"/>
      <c r="AL308" s="1"/>
      <c r="AM308" s="1"/>
      <c r="AN308" s="1"/>
      <c r="AO308" s="1"/>
      <c r="AP308" s="1" t="s">
        <v>65</v>
      </c>
      <c r="AQ308" s="1" t="s">
        <v>66</v>
      </c>
      <c r="AR308" s="1" t="s">
        <v>74</v>
      </c>
      <c r="AS308" s="1" t="s">
        <v>75</v>
      </c>
      <c r="AT308" s="1" t="s">
        <v>69</v>
      </c>
      <c r="AU308" s="1">
        <v>4.0999999000000003</v>
      </c>
    </row>
    <row r="309" spans="1:47" x14ac:dyDescent="0.25">
      <c r="A309" s="2" t="s">
        <v>875</v>
      </c>
      <c r="B309" s="1">
        <v>42</v>
      </c>
      <c r="C309" s="1" t="s">
        <v>58</v>
      </c>
      <c r="D309" s="1" t="s">
        <v>863</v>
      </c>
      <c r="E309" s="1" t="s">
        <v>876</v>
      </c>
      <c r="F309" s="1" t="s">
        <v>1107</v>
      </c>
      <c r="G309" s="1">
        <v>44.895801499999997</v>
      </c>
      <c r="H309" s="1">
        <v>-93.523803700000002</v>
      </c>
      <c r="I309" s="1" t="s">
        <v>58</v>
      </c>
      <c r="J309" s="1" t="s">
        <v>60</v>
      </c>
      <c r="K309" s="1"/>
      <c r="L309" s="1">
        <v>1988</v>
      </c>
      <c r="M309" s="1"/>
      <c r="N309" s="1" t="s">
        <v>146</v>
      </c>
      <c r="O309" s="1"/>
      <c r="P309" s="1"/>
      <c r="Q309" s="1"/>
      <c r="R309" s="1"/>
      <c r="S309" s="1"/>
      <c r="T309" s="1"/>
      <c r="U309" s="1" t="s">
        <v>869</v>
      </c>
      <c r="V309" s="1"/>
      <c r="W309" s="1" t="s">
        <v>105</v>
      </c>
      <c r="X309" s="1"/>
      <c r="Y309" s="1"/>
      <c r="Z309" s="1"/>
      <c r="AA309" s="1"/>
      <c r="AB309" s="1">
        <v>4.4000000000000004</v>
      </c>
      <c r="AC309" s="1"/>
      <c r="AD309" s="1" t="s">
        <v>83</v>
      </c>
      <c r="AE309" s="1"/>
      <c r="AF309" s="1">
        <v>0.13</v>
      </c>
      <c r="AG309" s="1">
        <v>0.48</v>
      </c>
      <c r="AH309" s="1"/>
      <c r="AI309" s="1"/>
      <c r="AJ309" s="1"/>
      <c r="AK309" s="1"/>
      <c r="AL309" s="1"/>
      <c r="AM309" s="1"/>
      <c r="AN309" s="1"/>
      <c r="AO309" s="1"/>
      <c r="AP309" s="1" t="s">
        <v>65</v>
      </c>
      <c r="AQ309" s="1" t="s">
        <v>66</v>
      </c>
      <c r="AR309" s="1" t="s">
        <v>74</v>
      </c>
      <c r="AS309" s="1" t="s">
        <v>75</v>
      </c>
      <c r="AT309" s="1" t="s">
        <v>69</v>
      </c>
      <c r="AU309" s="1">
        <v>4.0999999000000003</v>
      </c>
    </row>
    <row r="310" spans="1:47" x14ac:dyDescent="0.25">
      <c r="A310" s="2" t="s">
        <v>877</v>
      </c>
      <c r="B310" s="1">
        <v>43</v>
      </c>
      <c r="C310" s="1" t="s">
        <v>58</v>
      </c>
      <c r="D310" s="1" t="s">
        <v>863</v>
      </c>
      <c r="E310" s="1" t="s">
        <v>878</v>
      </c>
      <c r="F310" s="1" t="s">
        <v>1107</v>
      </c>
      <c r="G310" s="1">
        <v>44.895000500000002</v>
      </c>
      <c r="H310" s="1">
        <v>-93.527000400000006</v>
      </c>
      <c r="I310" s="1" t="s">
        <v>58</v>
      </c>
      <c r="J310" s="1" t="s">
        <v>60</v>
      </c>
      <c r="K310" s="1"/>
      <c r="L310" s="1">
        <v>1986</v>
      </c>
      <c r="M310" s="1"/>
      <c r="N310" s="1" t="s">
        <v>146</v>
      </c>
      <c r="O310" s="1"/>
      <c r="P310" s="1"/>
      <c r="Q310" s="1"/>
      <c r="R310" s="1"/>
      <c r="S310" s="1"/>
      <c r="T310" s="1"/>
      <c r="U310" s="1" t="s">
        <v>869</v>
      </c>
      <c r="V310" s="1"/>
      <c r="W310" s="1" t="s">
        <v>105</v>
      </c>
      <c r="X310" s="1"/>
      <c r="Y310" s="1"/>
      <c r="Z310" s="1"/>
      <c r="AA310" s="1"/>
      <c r="AB310" s="1">
        <v>1.81</v>
      </c>
      <c r="AC310" s="1"/>
      <c r="AD310" s="1" t="s">
        <v>83</v>
      </c>
      <c r="AE310" s="1"/>
      <c r="AF310" s="1">
        <v>5.1332999999999997E-2</v>
      </c>
      <c r="AG310" s="1">
        <v>0.23555599999999999</v>
      </c>
      <c r="AH310" s="1"/>
      <c r="AI310" s="1"/>
      <c r="AJ310" s="1"/>
      <c r="AK310" s="1"/>
      <c r="AL310" s="1"/>
      <c r="AM310" s="1"/>
      <c r="AN310" s="1"/>
      <c r="AO310" s="1"/>
      <c r="AP310" s="1" t="s">
        <v>65</v>
      </c>
      <c r="AQ310" s="1" t="s">
        <v>66</v>
      </c>
      <c r="AR310" s="1" t="s">
        <v>74</v>
      </c>
      <c r="AS310" s="1" t="s">
        <v>75</v>
      </c>
      <c r="AT310" s="1" t="s">
        <v>69</v>
      </c>
      <c r="AU310" s="1">
        <v>4.0999999000000003</v>
      </c>
    </row>
    <row r="311" spans="1:47" x14ac:dyDescent="0.25">
      <c r="A311" s="2" t="s">
        <v>879</v>
      </c>
      <c r="B311" s="1">
        <v>44</v>
      </c>
      <c r="C311" s="1" t="s">
        <v>58</v>
      </c>
      <c r="D311" s="1" t="s">
        <v>863</v>
      </c>
      <c r="E311" s="1" t="s">
        <v>880</v>
      </c>
      <c r="F311" s="1" t="s">
        <v>1107</v>
      </c>
      <c r="G311" s="1">
        <v>44.895301799999999</v>
      </c>
      <c r="H311" s="1">
        <v>-93.523597699999996</v>
      </c>
      <c r="I311" s="1" t="s">
        <v>58</v>
      </c>
      <c r="J311" s="1" t="s">
        <v>60</v>
      </c>
      <c r="K311" s="1" t="s">
        <v>61</v>
      </c>
      <c r="L311" s="1">
        <v>1986</v>
      </c>
      <c r="M311" s="1"/>
      <c r="N311" s="1" t="s">
        <v>146</v>
      </c>
      <c r="O311" s="1"/>
      <c r="P311" s="1"/>
      <c r="Q311" s="1"/>
      <c r="R311" s="1"/>
      <c r="S311" s="1"/>
      <c r="T311" s="1"/>
      <c r="U311" s="1" t="s">
        <v>869</v>
      </c>
      <c r="V311" s="1"/>
      <c r="W311" s="1" t="s">
        <v>105</v>
      </c>
      <c r="X311" s="1"/>
      <c r="Y311" s="1"/>
      <c r="Z311" s="1"/>
      <c r="AA311" s="1"/>
      <c r="AB311" s="1">
        <v>5.19</v>
      </c>
      <c r="AC311" s="1"/>
      <c r="AD311" s="1" t="s">
        <v>83</v>
      </c>
      <c r="AE311" s="1"/>
      <c r="AF311" s="1">
        <v>5.6333000000000001E-2</v>
      </c>
      <c r="AG311" s="1">
        <v>0.34</v>
      </c>
      <c r="AH311" s="1"/>
      <c r="AI311" s="1"/>
      <c r="AJ311" s="1"/>
      <c r="AK311" s="1"/>
      <c r="AL311" s="1"/>
      <c r="AM311" s="1"/>
      <c r="AN311" s="1"/>
      <c r="AO311" s="1"/>
      <c r="AP311" s="1" t="s">
        <v>65</v>
      </c>
      <c r="AQ311" s="1" t="s">
        <v>66</v>
      </c>
      <c r="AR311" s="1" t="s">
        <v>74</v>
      </c>
      <c r="AS311" s="1" t="s">
        <v>75</v>
      </c>
      <c r="AT311" s="1" t="s">
        <v>69</v>
      </c>
      <c r="AU311" s="1"/>
    </row>
    <row r="312" spans="1:47" x14ac:dyDescent="0.25">
      <c r="A312" s="2" t="s">
        <v>881</v>
      </c>
      <c r="B312" s="1" t="s">
        <v>882</v>
      </c>
      <c r="C312" s="1" t="s">
        <v>58</v>
      </c>
      <c r="D312" s="1" t="s">
        <v>863</v>
      </c>
      <c r="E312" s="1" t="s">
        <v>883</v>
      </c>
      <c r="F312" s="1" t="s">
        <v>1107</v>
      </c>
      <c r="G312" s="1">
        <v>44.899700199999998</v>
      </c>
      <c r="H312" s="1">
        <v>-93.528900100000001</v>
      </c>
      <c r="I312" s="1" t="s">
        <v>58</v>
      </c>
      <c r="J312" s="1" t="s">
        <v>60</v>
      </c>
      <c r="K312" s="1" t="s">
        <v>61</v>
      </c>
      <c r="L312" s="1"/>
      <c r="M312" s="1"/>
      <c r="N312" s="1" t="s">
        <v>62</v>
      </c>
      <c r="O312" s="1"/>
      <c r="P312" s="1"/>
      <c r="Q312" s="1"/>
      <c r="R312" s="1"/>
      <c r="S312" s="1"/>
      <c r="T312" s="1"/>
      <c r="U312" s="1" t="s">
        <v>106</v>
      </c>
      <c r="V312" s="1"/>
      <c r="W312" s="1"/>
      <c r="X312" s="1"/>
      <c r="Y312" s="1"/>
      <c r="Z312" s="1"/>
      <c r="AA312" s="1"/>
      <c r="AB312" s="1">
        <v>11.77</v>
      </c>
      <c r="AC312" s="1"/>
      <c r="AD312" s="1" t="s">
        <v>117</v>
      </c>
      <c r="AE312" s="1"/>
      <c r="AF312" s="1">
        <v>7.9000000000000001E-2</v>
      </c>
      <c r="AG312" s="1">
        <v>0.36109999999999998</v>
      </c>
      <c r="AH312" s="1"/>
      <c r="AI312" s="1"/>
      <c r="AJ312" s="1"/>
      <c r="AK312" s="1"/>
      <c r="AL312" s="1"/>
      <c r="AM312" s="1"/>
      <c r="AN312" s="1"/>
      <c r="AO312" s="1"/>
      <c r="AP312" s="1" t="s">
        <v>84</v>
      </c>
      <c r="AQ312" s="1" t="s">
        <v>84</v>
      </c>
      <c r="AR312" s="1" t="s">
        <v>84</v>
      </c>
      <c r="AS312" s="1" t="s">
        <v>84</v>
      </c>
      <c r="AT312" s="1" t="s">
        <v>84</v>
      </c>
      <c r="AU312" s="1">
        <v>4.1999997999999996</v>
      </c>
    </row>
    <row r="313" spans="1:47" x14ac:dyDescent="0.25">
      <c r="A313" s="2" t="s">
        <v>884</v>
      </c>
      <c r="B313" s="1" t="s">
        <v>885</v>
      </c>
      <c r="C313" s="1" t="s">
        <v>58</v>
      </c>
      <c r="D313" s="1" t="s">
        <v>863</v>
      </c>
      <c r="E313" s="1" t="s">
        <v>886</v>
      </c>
      <c r="F313" s="1" t="s">
        <v>1107</v>
      </c>
      <c r="G313" s="1">
        <v>44.894599900000003</v>
      </c>
      <c r="H313" s="1">
        <v>-93.530097999999995</v>
      </c>
      <c r="I313" s="1" t="s">
        <v>58</v>
      </c>
      <c r="J313" s="1" t="s">
        <v>60</v>
      </c>
      <c r="K313" s="1" t="s">
        <v>61</v>
      </c>
      <c r="L313" s="1"/>
      <c r="M313" s="1"/>
      <c r="N313" s="1" t="s">
        <v>62</v>
      </c>
      <c r="O313" s="1"/>
      <c r="P313" s="1"/>
      <c r="Q313" s="1"/>
      <c r="R313" s="1"/>
      <c r="S313" s="1"/>
      <c r="T313" s="1"/>
      <c r="U313" s="1" t="s">
        <v>367</v>
      </c>
      <c r="V313" s="1"/>
      <c r="W313" s="1" t="s">
        <v>105</v>
      </c>
      <c r="X313" s="1"/>
      <c r="Y313" s="1"/>
      <c r="Z313" s="1"/>
      <c r="AA313" s="1"/>
      <c r="AB313" s="1">
        <v>20.25</v>
      </c>
      <c r="AC313" s="1"/>
      <c r="AD313" s="1" t="s">
        <v>83</v>
      </c>
      <c r="AE313" s="1"/>
      <c r="AF313" s="1"/>
      <c r="AG313" s="1">
        <v>2.04</v>
      </c>
      <c r="AH313" s="1"/>
      <c r="AI313" s="1"/>
      <c r="AJ313" s="1"/>
      <c r="AK313" s="1"/>
      <c r="AL313" s="1"/>
      <c r="AM313" s="1"/>
      <c r="AN313" s="1"/>
      <c r="AO313" s="1"/>
      <c r="AP313" s="1" t="s">
        <v>84</v>
      </c>
      <c r="AQ313" s="1" t="s">
        <v>84</v>
      </c>
      <c r="AR313" s="1" t="s">
        <v>84</v>
      </c>
      <c r="AS313" s="1" t="s">
        <v>84</v>
      </c>
      <c r="AT313" s="1" t="s">
        <v>84</v>
      </c>
      <c r="AU313" s="1">
        <v>4.1999997999999996</v>
      </c>
    </row>
    <row r="314" spans="1:47" x14ac:dyDescent="0.25">
      <c r="A314" s="2" t="s">
        <v>887</v>
      </c>
      <c r="B314" s="1" t="s">
        <v>888</v>
      </c>
      <c r="C314" s="1"/>
      <c r="D314" s="1" t="s">
        <v>889</v>
      </c>
      <c r="E314" s="1" t="s">
        <v>49</v>
      </c>
      <c r="F314" s="1" t="s">
        <v>1107</v>
      </c>
      <c r="G314" s="1"/>
      <c r="H314" s="1"/>
      <c r="I314" s="1" t="s">
        <v>50</v>
      </c>
      <c r="J314" s="1" t="s">
        <v>51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 t="s">
        <v>83</v>
      </c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x14ac:dyDescent="0.25">
      <c r="A315" s="2" t="s">
        <v>890</v>
      </c>
      <c r="B315" s="1" t="s">
        <v>891</v>
      </c>
      <c r="C315" s="1"/>
      <c r="D315" s="1" t="s">
        <v>892</v>
      </c>
      <c r="E315" s="1" t="s">
        <v>49</v>
      </c>
      <c r="F315" s="1" t="s">
        <v>1107</v>
      </c>
      <c r="G315" s="1">
        <v>45.554479999999998</v>
      </c>
      <c r="H315" s="1">
        <v>-94.161799999999999</v>
      </c>
      <c r="I315" s="1" t="s">
        <v>779</v>
      </c>
      <c r="J315" s="1" t="s">
        <v>893</v>
      </c>
      <c r="K315" s="1"/>
      <c r="L315" s="1">
        <v>2000</v>
      </c>
      <c r="M315" s="1"/>
      <c r="N315" s="1" t="s">
        <v>146</v>
      </c>
      <c r="O315" s="1" t="s">
        <v>894</v>
      </c>
      <c r="P315" s="1">
        <v>2018</v>
      </c>
      <c r="Q315" s="1">
        <v>0.430257</v>
      </c>
      <c r="R315" s="1"/>
      <c r="S315" s="1"/>
      <c r="T315" s="1"/>
      <c r="U315" s="1"/>
      <c r="V315" s="1"/>
      <c r="W315" s="1"/>
      <c r="X315" s="1"/>
      <c r="Y315" s="1">
        <v>3.9</v>
      </c>
      <c r="Z315" s="1"/>
      <c r="AA315" s="1"/>
      <c r="AB315" s="1">
        <v>54.521720000000002</v>
      </c>
      <c r="AC315" s="1"/>
      <c r="AD315" s="1" t="s">
        <v>895</v>
      </c>
      <c r="AE315" s="1"/>
      <c r="AF315" s="1"/>
      <c r="AG315" s="1">
        <v>0.54905556</v>
      </c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x14ac:dyDescent="0.25">
      <c r="A316" s="2" t="s">
        <v>896</v>
      </c>
      <c r="B316" s="1" t="s">
        <v>897</v>
      </c>
      <c r="C316" s="1"/>
      <c r="D316" s="1" t="s">
        <v>892</v>
      </c>
      <c r="E316" s="1" t="s">
        <v>49</v>
      </c>
      <c r="F316" s="1" t="s">
        <v>1107</v>
      </c>
      <c r="G316" s="1">
        <v>45.548220000000001</v>
      </c>
      <c r="H316" s="1">
        <v>-94.175899999999999</v>
      </c>
      <c r="I316" s="1" t="s">
        <v>50</v>
      </c>
      <c r="J316" s="1" t="s">
        <v>898</v>
      </c>
      <c r="K316" s="1"/>
      <c r="L316" s="1">
        <v>1987</v>
      </c>
      <c r="M316" s="1"/>
      <c r="N316" s="1" t="s">
        <v>146</v>
      </c>
      <c r="O316" s="1"/>
      <c r="P316" s="1" t="s">
        <v>63</v>
      </c>
      <c r="Q316" s="1">
        <v>2.9015840000000002</v>
      </c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>
        <v>331.3184</v>
      </c>
      <c r="AC316" s="1"/>
      <c r="AD316" s="1" t="s">
        <v>895</v>
      </c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x14ac:dyDescent="0.25">
      <c r="A317" s="2" t="s">
        <v>899</v>
      </c>
      <c r="B317" s="1" t="s">
        <v>900</v>
      </c>
      <c r="C317" s="1"/>
      <c r="D317" s="1" t="s">
        <v>892</v>
      </c>
      <c r="E317" s="1" t="s">
        <v>49</v>
      </c>
      <c r="F317" s="1" t="s">
        <v>1107</v>
      </c>
      <c r="G317" s="1">
        <v>45.576439999999998</v>
      </c>
      <c r="H317" s="1">
        <v>-94.222999999999999</v>
      </c>
      <c r="I317" s="1" t="s">
        <v>50</v>
      </c>
      <c r="J317" s="1" t="s">
        <v>898</v>
      </c>
      <c r="K317" s="1"/>
      <c r="L317" s="1">
        <v>2002</v>
      </c>
      <c r="M317" s="1"/>
      <c r="N317" s="1" t="s">
        <v>62</v>
      </c>
      <c r="O317" s="1"/>
      <c r="P317" s="1" t="s">
        <v>63</v>
      </c>
      <c r="Q317" s="1">
        <v>2.5516070000000002</v>
      </c>
      <c r="R317" s="1"/>
      <c r="S317" s="1"/>
      <c r="T317" s="1"/>
      <c r="U317" s="1"/>
      <c r="V317" s="1"/>
      <c r="W317" s="1"/>
      <c r="X317" s="1"/>
      <c r="Y317" s="1"/>
      <c r="Z317" s="1">
        <v>3</v>
      </c>
      <c r="AA317" s="1"/>
      <c r="AB317" s="1">
        <v>109.42919999999999</v>
      </c>
      <c r="AC317" s="1"/>
      <c r="AD317" s="1" t="s">
        <v>83</v>
      </c>
      <c r="AE317" s="1"/>
      <c r="AF317" s="1"/>
      <c r="AG317" s="1">
        <v>0.28999999999999998</v>
      </c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x14ac:dyDescent="0.25">
      <c r="A318" s="2" t="s">
        <v>901</v>
      </c>
      <c r="B318" s="1" t="s">
        <v>902</v>
      </c>
      <c r="C318" s="1"/>
      <c r="D318" s="1" t="s">
        <v>892</v>
      </c>
      <c r="E318" s="1" t="s">
        <v>49</v>
      </c>
      <c r="F318" s="1" t="s">
        <v>1107</v>
      </c>
      <c r="G318" s="1">
        <v>45.576079999999997</v>
      </c>
      <c r="H318" s="1">
        <v>-94.229399999999998</v>
      </c>
      <c r="I318" s="1" t="s">
        <v>50</v>
      </c>
      <c r="J318" s="1" t="s">
        <v>898</v>
      </c>
      <c r="K318" s="1"/>
      <c r="L318" s="1">
        <v>1997</v>
      </c>
      <c r="M318" s="1"/>
      <c r="N318" s="1" t="s">
        <v>146</v>
      </c>
      <c r="O318" s="1"/>
      <c r="P318" s="1" t="s">
        <v>63</v>
      </c>
      <c r="Q318" s="1">
        <v>1.5055099999999999</v>
      </c>
      <c r="R318" s="1"/>
      <c r="S318" s="1"/>
      <c r="T318" s="1"/>
      <c r="U318" s="1"/>
      <c r="V318" s="1"/>
      <c r="W318" s="1"/>
      <c r="X318" s="1"/>
      <c r="Y318" s="1"/>
      <c r="Z318" s="1">
        <v>6</v>
      </c>
      <c r="AA318" s="1"/>
      <c r="AB318" s="1">
        <v>208.57</v>
      </c>
      <c r="AC318" s="1"/>
      <c r="AD318" s="1" t="s">
        <v>895</v>
      </c>
      <c r="AE318" s="1"/>
      <c r="AF318" s="1"/>
      <c r="AG318" s="1">
        <v>0.27900000000000003</v>
      </c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x14ac:dyDescent="0.25">
      <c r="A319" s="2" t="s">
        <v>903</v>
      </c>
      <c r="B319" s="1" t="s">
        <v>904</v>
      </c>
      <c r="C319" s="1"/>
      <c r="D319" s="1" t="s">
        <v>892</v>
      </c>
      <c r="E319" s="1" t="s">
        <v>49</v>
      </c>
      <c r="F319" s="1" t="s">
        <v>1107</v>
      </c>
      <c r="G319" s="1">
        <v>45.550429999999999</v>
      </c>
      <c r="H319" s="1">
        <v>-94.197100000000006</v>
      </c>
      <c r="I319" s="1" t="s">
        <v>50</v>
      </c>
      <c r="J319" s="1" t="s">
        <v>898</v>
      </c>
      <c r="K319" s="1"/>
      <c r="L319" s="1">
        <v>1967</v>
      </c>
      <c r="M319" s="1"/>
      <c r="N319" s="1" t="s">
        <v>146</v>
      </c>
      <c r="O319" s="1"/>
      <c r="P319" s="1" t="s">
        <v>63</v>
      </c>
      <c r="Q319" s="1">
        <v>4.7550509999999999</v>
      </c>
      <c r="R319" s="1"/>
      <c r="S319" s="1"/>
      <c r="T319" s="1"/>
      <c r="U319" s="1"/>
      <c r="V319" s="1"/>
      <c r="W319" s="1"/>
      <c r="X319" s="1"/>
      <c r="Y319" s="1"/>
      <c r="Z319" s="1">
        <v>4</v>
      </c>
      <c r="AA319" s="1"/>
      <c r="AB319" s="1">
        <v>378.80840000000001</v>
      </c>
      <c r="AC319" s="1"/>
      <c r="AD319" s="1" t="s">
        <v>895</v>
      </c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x14ac:dyDescent="0.25">
      <c r="A320" s="2" t="s">
        <v>905</v>
      </c>
      <c r="B320" s="1" t="s">
        <v>906</v>
      </c>
      <c r="C320" s="1"/>
      <c r="D320" s="1" t="s">
        <v>892</v>
      </c>
      <c r="E320" s="1" t="s">
        <v>49</v>
      </c>
      <c r="F320" s="1" t="s">
        <v>1107</v>
      </c>
      <c r="G320" s="1">
        <v>45.509079999999997</v>
      </c>
      <c r="H320" s="1">
        <v>-94.169200000000004</v>
      </c>
      <c r="I320" s="1" t="s">
        <v>50</v>
      </c>
      <c r="J320" s="1" t="s">
        <v>898</v>
      </c>
      <c r="K320" s="1"/>
      <c r="L320" s="1">
        <v>1999</v>
      </c>
      <c r="M320" s="1"/>
      <c r="N320" s="1" t="s">
        <v>146</v>
      </c>
      <c r="O320" s="1"/>
      <c r="P320" s="1" t="s">
        <v>63</v>
      </c>
      <c r="Q320" s="1">
        <v>2.8265380000000002</v>
      </c>
      <c r="R320" s="1"/>
      <c r="S320" s="1"/>
      <c r="T320" s="1"/>
      <c r="U320" s="1"/>
      <c r="V320" s="1"/>
      <c r="W320" s="1"/>
      <c r="X320" s="1"/>
      <c r="Y320" s="1"/>
      <c r="Z320" s="1">
        <v>8</v>
      </c>
      <c r="AA320" s="1"/>
      <c r="AB320" s="1">
        <v>82.67371</v>
      </c>
      <c r="AC320" s="1"/>
      <c r="AD320" s="1" t="s">
        <v>83</v>
      </c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x14ac:dyDescent="0.25">
      <c r="A321" s="2" t="s">
        <v>907</v>
      </c>
      <c r="B321" s="1" t="s">
        <v>908</v>
      </c>
      <c r="C321" s="1"/>
      <c r="D321" s="1" t="s">
        <v>892</v>
      </c>
      <c r="E321" s="1" t="s">
        <v>49</v>
      </c>
      <c r="F321" s="1" t="s">
        <v>1107</v>
      </c>
      <c r="G321" s="1">
        <v>45.530419999999999</v>
      </c>
      <c r="H321" s="1">
        <v>-94.128900000000002</v>
      </c>
      <c r="I321" s="1" t="s">
        <v>50</v>
      </c>
      <c r="J321" s="1" t="s">
        <v>898</v>
      </c>
      <c r="K321" s="1"/>
      <c r="L321" s="1">
        <v>1996</v>
      </c>
      <c r="M321" s="1"/>
      <c r="N321" s="1" t="s">
        <v>146</v>
      </c>
      <c r="O321" s="1"/>
      <c r="P321" s="1" t="s">
        <v>63</v>
      </c>
      <c r="Q321" s="1">
        <v>0.42846600000000001</v>
      </c>
      <c r="R321" s="1"/>
      <c r="S321" s="1"/>
      <c r="T321" s="1"/>
      <c r="U321" s="1"/>
      <c r="V321" s="1"/>
      <c r="W321" s="1"/>
      <c r="X321" s="1"/>
      <c r="Y321" s="1"/>
      <c r="Z321" s="1">
        <v>7</v>
      </c>
      <c r="AA321" s="1"/>
      <c r="AB321" s="1">
        <v>39.542540000000002</v>
      </c>
      <c r="AC321" s="1"/>
      <c r="AD321" s="1" t="s">
        <v>83</v>
      </c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x14ac:dyDescent="0.25">
      <c r="A322" s="2" t="s">
        <v>909</v>
      </c>
      <c r="B322" s="1" t="s">
        <v>910</v>
      </c>
      <c r="C322" s="1"/>
      <c r="D322" s="1" t="s">
        <v>892</v>
      </c>
      <c r="E322" s="1" t="s">
        <v>49</v>
      </c>
      <c r="F322" s="1" t="s">
        <v>1107</v>
      </c>
      <c r="G322" s="1">
        <v>45.553100000000001</v>
      </c>
      <c r="H322" s="1">
        <v>-94.131</v>
      </c>
      <c r="I322" s="1" t="s">
        <v>50</v>
      </c>
      <c r="J322" s="1" t="s">
        <v>898</v>
      </c>
      <c r="K322" s="1"/>
      <c r="L322" s="1">
        <v>1993</v>
      </c>
      <c r="M322" s="1"/>
      <c r="N322" s="1" t="s">
        <v>146</v>
      </c>
      <c r="O322" s="1"/>
      <c r="P322" s="1" t="s">
        <v>63</v>
      </c>
      <c r="Q322" s="1">
        <v>3.0389349999999999</v>
      </c>
      <c r="R322" s="1"/>
      <c r="S322" s="1"/>
      <c r="T322" s="1"/>
      <c r="U322" s="1"/>
      <c r="V322" s="1"/>
      <c r="W322" s="1"/>
      <c r="X322" s="1"/>
      <c r="Y322" s="1"/>
      <c r="Z322" s="1">
        <v>7</v>
      </c>
      <c r="AA322" s="1"/>
      <c r="AB322" s="1">
        <v>12.294980000000001</v>
      </c>
      <c r="AC322" s="1"/>
      <c r="AD322" s="1" t="s">
        <v>895</v>
      </c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x14ac:dyDescent="0.25">
      <c r="A323" s="2" t="s">
        <v>911</v>
      </c>
      <c r="B323" s="1" t="s">
        <v>912</v>
      </c>
      <c r="C323" s="1"/>
      <c r="D323" s="1" t="s">
        <v>892</v>
      </c>
      <c r="E323" s="1" t="s">
        <v>49</v>
      </c>
      <c r="F323" s="1" t="s">
        <v>1107</v>
      </c>
      <c r="G323" s="1">
        <v>45.554630000000003</v>
      </c>
      <c r="H323" s="1">
        <v>-94.131</v>
      </c>
      <c r="I323" s="1" t="s">
        <v>50</v>
      </c>
      <c r="J323" s="1" t="s">
        <v>898</v>
      </c>
      <c r="K323" s="1"/>
      <c r="L323" s="1">
        <v>1993</v>
      </c>
      <c r="M323" s="1"/>
      <c r="N323" s="1" t="s">
        <v>146</v>
      </c>
      <c r="O323" s="1"/>
      <c r="P323" s="1" t="s">
        <v>63</v>
      </c>
      <c r="Q323" s="1">
        <v>0.68597300000000005</v>
      </c>
      <c r="R323" s="1"/>
      <c r="S323" s="1"/>
      <c r="T323" s="1"/>
      <c r="U323" s="1"/>
      <c r="V323" s="1"/>
      <c r="W323" s="1"/>
      <c r="X323" s="1"/>
      <c r="Y323" s="1"/>
      <c r="Z323" s="1">
        <v>6</v>
      </c>
      <c r="AA323" s="1"/>
      <c r="AB323" s="1">
        <v>262.166</v>
      </c>
      <c r="AC323" s="1"/>
      <c r="AD323" s="1" t="s">
        <v>895</v>
      </c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x14ac:dyDescent="0.25">
      <c r="A324" s="2" t="s">
        <v>913</v>
      </c>
      <c r="B324" s="1" t="s">
        <v>914</v>
      </c>
      <c r="C324" s="1" t="s">
        <v>386</v>
      </c>
      <c r="D324" s="1" t="s">
        <v>915</v>
      </c>
      <c r="E324" s="1" t="s">
        <v>49</v>
      </c>
      <c r="F324" s="1" t="s">
        <v>1107</v>
      </c>
      <c r="G324" s="1">
        <v>44.956899999999997</v>
      </c>
      <c r="H324" s="1">
        <v>-93.339799999999997</v>
      </c>
      <c r="I324" s="1" t="s">
        <v>50</v>
      </c>
      <c r="J324" s="1" t="s">
        <v>386</v>
      </c>
      <c r="K324" s="1"/>
      <c r="L324" s="1">
        <v>1998</v>
      </c>
      <c r="M324" s="1"/>
      <c r="N324" s="1" t="s">
        <v>146</v>
      </c>
      <c r="O324" s="1">
        <v>2012</v>
      </c>
      <c r="P324" s="1" t="s">
        <v>88</v>
      </c>
      <c r="Q324" s="1">
        <v>1.1000000000000001</v>
      </c>
      <c r="R324" s="1"/>
      <c r="S324" s="1"/>
      <c r="T324" s="1"/>
      <c r="U324" s="1"/>
      <c r="V324" s="1"/>
      <c r="W324" s="1"/>
      <c r="X324" s="1"/>
      <c r="Y324" s="1">
        <v>6</v>
      </c>
      <c r="Z324" s="1"/>
      <c r="AA324" s="1"/>
      <c r="AB324" s="1"/>
      <c r="AC324" s="1"/>
      <c r="AD324" s="1" t="s">
        <v>495</v>
      </c>
      <c r="AE324" s="1"/>
      <c r="AF324" s="1">
        <v>8.9547602868755658E-3</v>
      </c>
      <c r="AG324" s="1">
        <v>8.9189455706863902E-2</v>
      </c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x14ac:dyDescent="0.25">
      <c r="A325" s="2" t="s">
        <v>916</v>
      </c>
      <c r="B325" s="1">
        <v>5</v>
      </c>
      <c r="C325" s="1" t="s">
        <v>413</v>
      </c>
      <c r="D325" s="1" t="s">
        <v>917</v>
      </c>
      <c r="E325" s="1"/>
      <c r="F325" s="1" t="s">
        <v>1107</v>
      </c>
      <c r="G325" s="1">
        <v>44.967888888888886</v>
      </c>
      <c r="H325" s="1">
        <v>-93.147316666666669</v>
      </c>
      <c r="I325" s="1" t="s">
        <v>388</v>
      </c>
      <c r="J325" s="1" t="s">
        <v>415</v>
      </c>
      <c r="K325" s="1"/>
      <c r="L325" s="1"/>
      <c r="M325" s="1"/>
      <c r="N325" s="1"/>
      <c r="O325" s="1"/>
      <c r="P325" s="1"/>
      <c r="Q325" s="1">
        <v>1.0419366682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 t="s">
        <v>455</v>
      </c>
      <c r="AE325" s="1"/>
      <c r="AF325" s="1"/>
      <c r="AG325" s="1">
        <v>0.16783779625811943</v>
      </c>
      <c r="AH325" s="1"/>
      <c r="AI325" s="1"/>
      <c r="AJ325" s="1"/>
      <c r="AK325" s="1"/>
      <c r="AL325" s="1"/>
      <c r="AM325" s="1"/>
      <c r="AN325" s="1"/>
      <c r="AO325" s="1"/>
      <c r="AP325" s="1" t="s">
        <v>84</v>
      </c>
      <c r="AQ325" s="1" t="s">
        <v>84</v>
      </c>
      <c r="AR325" s="1" t="s">
        <v>84</v>
      </c>
      <c r="AS325" s="1" t="s">
        <v>84</v>
      </c>
      <c r="AT325" s="1" t="s">
        <v>84</v>
      </c>
      <c r="AU325" s="1">
        <v>3.0999998999999998</v>
      </c>
    </row>
    <row r="326" spans="1:47" x14ac:dyDescent="0.25">
      <c r="A326" s="2" t="s">
        <v>918</v>
      </c>
      <c r="B326" s="1">
        <v>11</v>
      </c>
      <c r="C326" s="1" t="s">
        <v>413</v>
      </c>
      <c r="D326" s="1" t="s">
        <v>917</v>
      </c>
      <c r="E326" s="1"/>
      <c r="F326" s="1" t="s">
        <v>1107</v>
      </c>
      <c r="G326" s="1">
        <v>44.915950000000002</v>
      </c>
      <c r="H326" s="1">
        <v>-93.160341666666667</v>
      </c>
      <c r="I326" s="1" t="s">
        <v>388</v>
      </c>
      <c r="J326" s="1" t="s">
        <v>415</v>
      </c>
      <c r="K326" s="1"/>
      <c r="L326" s="1"/>
      <c r="M326" s="1"/>
      <c r="N326" s="1"/>
      <c r="O326" s="1"/>
      <c r="P326" s="1"/>
      <c r="Q326" s="1">
        <v>0.112551290429</v>
      </c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>
        <v>0.15068708593365071</v>
      </c>
      <c r="AH326" s="1"/>
      <c r="AI326" s="1"/>
      <c r="AJ326" s="1"/>
      <c r="AK326" s="1"/>
      <c r="AL326" s="1"/>
      <c r="AM326" s="1"/>
      <c r="AN326" s="1"/>
      <c r="AO326" s="1"/>
      <c r="AP326" s="1" t="s">
        <v>65</v>
      </c>
      <c r="AQ326" s="1" t="s">
        <v>66</v>
      </c>
      <c r="AR326" s="1" t="s">
        <v>74</v>
      </c>
      <c r="AS326" s="1" t="s">
        <v>75</v>
      </c>
      <c r="AT326" s="1" t="s">
        <v>69</v>
      </c>
      <c r="AU326" s="1"/>
    </row>
    <row r="327" spans="1:47" x14ac:dyDescent="0.25">
      <c r="A327" s="2" t="s">
        <v>919</v>
      </c>
      <c r="B327" s="1">
        <v>14</v>
      </c>
      <c r="C327" s="1" t="s">
        <v>413</v>
      </c>
      <c r="D327" s="1" t="s">
        <v>917</v>
      </c>
      <c r="E327" s="1"/>
      <c r="F327" s="1" t="s">
        <v>1107</v>
      </c>
      <c r="G327" s="1">
        <v>44.915816666666665</v>
      </c>
      <c r="H327" s="1">
        <v>-93.157186111111116</v>
      </c>
      <c r="I327" s="1" t="s">
        <v>388</v>
      </c>
      <c r="J327" s="1" t="s">
        <v>415</v>
      </c>
      <c r="K327" s="1"/>
      <c r="L327" s="1"/>
      <c r="M327" s="1"/>
      <c r="N327" s="1"/>
      <c r="O327" s="1"/>
      <c r="P327" s="1"/>
      <c r="Q327" s="1">
        <v>0.141967499581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>
        <v>1.1262772861014936</v>
      </c>
      <c r="AH327" s="1"/>
      <c r="AI327" s="1"/>
      <c r="AJ327" s="1"/>
      <c r="AK327" s="1"/>
      <c r="AL327" s="1"/>
      <c r="AM327" s="1"/>
      <c r="AN327" s="1"/>
      <c r="AO327" s="1"/>
      <c r="AP327" s="1" t="s">
        <v>65</v>
      </c>
      <c r="AQ327" s="1" t="s">
        <v>66</v>
      </c>
      <c r="AR327" s="1" t="s">
        <v>74</v>
      </c>
      <c r="AS327" s="1" t="s">
        <v>75</v>
      </c>
      <c r="AT327" s="1" t="s">
        <v>69</v>
      </c>
      <c r="AU327" s="1"/>
    </row>
    <row r="328" spans="1:47" x14ac:dyDescent="0.25">
      <c r="A328" s="2" t="s">
        <v>920</v>
      </c>
      <c r="B328" s="1">
        <v>16</v>
      </c>
      <c r="C328" s="1" t="s">
        <v>413</v>
      </c>
      <c r="D328" s="1" t="s">
        <v>917</v>
      </c>
      <c r="E328" s="1"/>
      <c r="F328" s="1" t="s">
        <v>1107</v>
      </c>
      <c r="G328" s="1">
        <v>44.916866666666664</v>
      </c>
      <c r="H328" s="1">
        <v>-93.158016666666668</v>
      </c>
      <c r="I328" s="1" t="s">
        <v>388</v>
      </c>
      <c r="J328" s="1" t="s">
        <v>415</v>
      </c>
      <c r="K328" s="1"/>
      <c r="L328" s="1"/>
      <c r="M328" s="1"/>
      <c r="N328" s="1"/>
      <c r="O328" s="1"/>
      <c r="P328" s="1"/>
      <c r="Q328" s="1">
        <v>0.26825064297599999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>
        <v>8.6653421264053412E-2</v>
      </c>
      <c r="AH328" s="1"/>
      <c r="AI328" s="1"/>
      <c r="AJ328" s="1"/>
      <c r="AK328" s="1"/>
      <c r="AL328" s="1"/>
      <c r="AM328" s="1"/>
      <c r="AN328" s="1"/>
      <c r="AO328" s="1"/>
      <c r="AP328" s="1" t="s">
        <v>65</v>
      </c>
      <c r="AQ328" s="1" t="s">
        <v>66</v>
      </c>
      <c r="AR328" s="1" t="s">
        <v>74</v>
      </c>
      <c r="AS328" s="1" t="s">
        <v>75</v>
      </c>
      <c r="AT328" s="1" t="s">
        <v>69</v>
      </c>
      <c r="AU328" s="1"/>
    </row>
    <row r="329" spans="1:47" x14ac:dyDescent="0.25">
      <c r="A329" s="2" t="s">
        <v>921</v>
      </c>
      <c r="B329" s="1">
        <v>18</v>
      </c>
      <c r="C329" s="1" t="s">
        <v>413</v>
      </c>
      <c r="D329" s="1" t="s">
        <v>917</v>
      </c>
      <c r="E329" s="1"/>
      <c r="F329" s="1" t="s">
        <v>1107</v>
      </c>
      <c r="G329" s="1">
        <v>44.917611111111114</v>
      </c>
      <c r="H329" s="1">
        <v>-93.15861944444444</v>
      </c>
      <c r="I329" s="1" t="s">
        <v>388</v>
      </c>
      <c r="J329" s="1" t="s">
        <v>415</v>
      </c>
      <c r="K329" s="1"/>
      <c r="L329" s="1"/>
      <c r="M329" s="1"/>
      <c r="N329" s="1"/>
      <c r="O329" s="1"/>
      <c r="P329" s="1"/>
      <c r="Q329" s="1">
        <v>0.246271400808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>
        <v>0.11675180001277211</v>
      </c>
      <c r="AH329" s="1"/>
      <c r="AI329" s="1"/>
      <c r="AJ329" s="1"/>
      <c r="AK329" s="1"/>
      <c r="AL329" s="1"/>
      <c r="AM329" s="1"/>
      <c r="AN329" s="1"/>
      <c r="AO329" s="1"/>
      <c r="AP329" s="1" t="s">
        <v>65</v>
      </c>
      <c r="AQ329" s="1" t="s">
        <v>66</v>
      </c>
      <c r="AR329" s="1" t="s">
        <v>74</v>
      </c>
      <c r="AS329" s="1" t="s">
        <v>75</v>
      </c>
      <c r="AT329" s="1" t="s">
        <v>69</v>
      </c>
      <c r="AU329" s="1"/>
    </row>
    <row r="330" spans="1:47" x14ac:dyDescent="0.25">
      <c r="A330" s="2" t="s">
        <v>922</v>
      </c>
      <c r="B330" s="1">
        <v>23</v>
      </c>
      <c r="C330" s="1" t="s">
        <v>413</v>
      </c>
      <c r="D330" s="1" t="s">
        <v>917</v>
      </c>
      <c r="E330" s="1"/>
      <c r="F330" s="1" t="s">
        <v>1107</v>
      </c>
      <c r="G330" s="1">
        <v>44.951949999999997</v>
      </c>
      <c r="H330" s="1">
        <v>-93.194152777777774</v>
      </c>
      <c r="I330" s="1" t="s">
        <v>388</v>
      </c>
      <c r="J330" s="1" t="s">
        <v>415</v>
      </c>
      <c r="K330" s="1"/>
      <c r="L330" s="1"/>
      <c r="M330" s="1"/>
      <c r="N330" s="1"/>
      <c r="O330" s="1"/>
      <c r="P330" s="1"/>
      <c r="Q330" s="1">
        <v>0.136211057124</v>
      </c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>
        <v>2.1006787987207155E-2</v>
      </c>
      <c r="AH330" s="1"/>
      <c r="AI330" s="1"/>
      <c r="AJ330" s="1"/>
      <c r="AK330" s="1"/>
      <c r="AL330" s="1"/>
      <c r="AM330" s="1"/>
      <c r="AN330" s="1"/>
      <c r="AO330" s="1"/>
      <c r="AP330" s="1" t="s">
        <v>234</v>
      </c>
      <c r="AQ330" s="1" t="s">
        <v>235</v>
      </c>
      <c r="AR330" s="1" t="s">
        <v>74</v>
      </c>
      <c r="AS330" s="1" t="s">
        <v>75</v>
      </c>
      <c r="AT330" s="1" t="s">
        <v>69</v>
      </c>
      <c r="AU330" s="1"/>
    </row>
    <row r="331" spans="1:47" x14ac:dyDescent="0.25">
      <c r="A331" s="2" t="s">
        <v>923</v>
      </c>
      <c r="B331" s="1">
        <v>54</v>
      </c>
      <c r="C331" s="1" t="s">
        <v>413</v>
      </c>
      <c r="D331" s="1" t="s">
        <v>917</v>
      </c>
      <c r="E331" s="1"/>
      <c r="F331" s="1" t="s">
        <v>1107</v>
      </c>
      <c r="G331" s="1">
        <v>44.899011111111108</v>
      </c>
      <c r="H331" s="1">
        <v>-93.169366666666662</v>
      </c>
      <c r="I331" s="1" t="s">
        <v>388</v>
      </c>
      <c r="J331" s="1" t="s">
        <v>415</v>
      </c>
      <c r="K331" s="1"/>
      <c r="L331" s="1"/>
      <c r="M331" s="1"/>
      <c r="N331" s="1"/>
      <c r="O331" s="1"/>
      <c r="P331" s="1"/>
      <c r="Q331" s="1">
        <v>5.5767346083599997E-2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 t="s">
        <v>773</v>
      </c>
      <c r="AE331" s="1"/>
      <c r="AF331" s="1"/>
      <c r="AG331" s="1">
        <v>0.22581224870042899</v>
      </c>
      <c r="AH331" s="1"/>
      <c r="AI331" s="1"/>
      <c r="AJ331" s="1"/>
      <c r="AK331" s="1"/>
      <c r="AL331" s="1"/>
      <c r="AM331" s="1"/>
      <c r="AN331" s="1"/>
      <c r="AO331" s="1"/>
      <c r="AP331" s="1" t="s">
        <v>84</v>
      </c>
      <c r="AQ331" s="1" t="s">
        <v>84</v>
      </c>
      <c r="AR331" s="1" t="s">
        <v>84</v>
      </c>
      <c r="AS331" s="1" t="s">
        <v>84</v>
      </c>
      <c r="AT331" s="1" t="s">
        <v>84</v>
      </c>
      <c r="AU331" s="1">
        <v>4.3000002000000004</v>
      </c>
    </row>
    <row r="332" spans="1:47" x14ac:dyDescent="0.25">
      <c r="A332" s="2" t="s">
        <v>924</v>
      </c>
      <c r="B332" s="1">
        <v>63</v>
      </c>
      <c r="C332" s="1" t="s">
        <v>413</v>
      </c>
      <c r="D332" s="1" t="s">
        <v>917</v>
      </c>
      <c r="E332" s="1"/>
      <c r="F332" s="1" t="s">
        <v>1107</v>
      </c>
      <c r="G332" s="1">
        <v>44.948841666666667</v>
      </c>
      <c r="H332" s="1">
        <v>-93.072677777777784</v>
      </c>
      <c r="I332" s="1" t="s">
        <v>388</v>
      </c>
      <c r="J332" s="1" t="s">
        <v>415</v>
      </c>
      <c r="K332" s="1"/>
      <c r="L332" s="1"/>
      <c r="M332" s="1"/>
      <c r="N332" s="1"/>
      <c r="O332" s="1"/>
      <c r="P332" s="1"/>
      <c r="Q332" s="1">
        <v>0.13179984612000001</v>
      </c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 t="s">
        <v>416</v>
      </c>
      <c r="AE332" s="1"/>
      <c r="AF332" s="1"/>
      <c r="AG332" s="1">
        <v>0.40300957092249012</v>
      </c>
      <c r="AH332" s="1"/>
      <c r="AI332" s="1"/>
      <c r="AJ332" s="1"/>
      <c r="AK332" s="1"/>
      <c r="AL332" s="1"/>
      <c r="AM332" s="1"/>
      <c r="AN332" s="1"/>
      <c r="AO332" s="1"/>
      <c r="AP332" s="1" t="s">
        <v>65</v>
      </c>
      <c r="AQ332" s="1" t="s">
        <v>66</v>
      </c>
      <c r="AR332" s="1" t="s">
        <v>67</v>
      </c>
      <c r="AS332" s="1" t="s">
        <v>68</v>
      </c>
      <c r="AT332" s="1" t="s">
        <v>69</v>
      </c>
      <c r="AU332" s="1"/>
    </row>
    <row r="333" spans="1:47" x14ac:dyDescent="0.25">
      <c r="A333" s="2" t="s">
        <v>925</v>
      </c>
      <c r="B333" s="1">
        <v>67</v>
      </c>
      <c r="C333" s="1" t="s">
        <v>413</v>
      </c>
      <c r="D333" s="1" t="s">
        <v>917</v>
      </c>
      <c r="E333" s="1"/>
      <c r="F333" s="1" t="s">
        <v>1107</v>
      </c>
      <c r="G333" s="1">
        <v>44.948747222222224</v>
      </c>
      <c r="H333" s="1">
        <v>-93.068016666666665</v>
      </c>
      <c r="I333" s="1" t="s">
        <v>388</v>
      </c>
      <c r="J333" s="1" t="s">
        <v>415</v>
      </c>
      <c r="K333" s="1"/>
      <c r="L333" s="1"/>
      <c r="M333" s="1"/>
      <c r="N333" s="1"/>
      <c r="O333" s="1"/>
      <c r="P333" s="1"/>
      <c r="Q333" s="1">
        <v>0.29773106345799999</v>
      </c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 t="s">
        <v>451</v>
      </c>
      <c r="AE333" s="1"/>
      <c r="AF333" s="1"/>
      <c r="AG333" s="1">
        <v>2.0600286629079138E-2</v>
      </c>
      <c r="AH333" s="1"/>
      <c r="AI333" s="1"/>
      <c r="AJ333" s="1"/>
      <c r="AK333" s="1"/>
      <c r="AL333" s="1"/>
      <c r="AM333" s="1"/>
      <c r="AN333" s="1"/>
      <c r="AO333" s="1"/>
      <c r="AP333" s="1" t="s">
        <v>65</v>
      </c>
      <c r="AQ333" s="1" t="s">
        <v>66</v>
      </c>
      <c r="AR333" s="1" t="s">
        <v>74</v>
      </c>
      <c r="AS333" s="1" t="s">
        <v>75</v>
      </c>
      <c r="AT333" s="1" t="s">
        <v>69</v>
      </c>
      <c r="AU333" s="1"/>
    </row>
    <row r="334" spans="1:47" x14ac:dyDescent="0.25">
      <c r="A334" s="2" t="s">
        <v>926</v>
      </c>
      <c r="B334" s="1">
        <v>68</v>
      </c>
      <c r="C334" s="1" t="s">
        <v>413</v>
      </c>
      <c r="D334" s="1" t="s">
        <v>917</v>
      </c>
      <c r="E334" s="1"/>
      <c r="F334" s="1" t="s">
        <v>1107</v>
      </c>
      <c r="G334" s="1">
        <v>44.968777777777781</v>
      </c>
      <c r="H334" s="1">
        <v>-93.051122222222219</v>
      </c>
      <c r="I334" s="1" t="s">
        <v>388</v>
      </c>
      <c r="J334" s="1" t="s">
        <v>415</v>
      </c>
      <c r="K334" s="1"/>
      <c r="L334" s="1"/>
      <c r="M334" s="1"/>
      <c r="N334" s="1"/>
      <c r="O334" s="1"/>
      <c r="P334" s="1"/>
      <c r="Q334" s="1">
        <v>0.11159717289399999</v>
      </c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 t="s">
        <v>455</v>
      </c>
      <c r="AE334" s="1"/>
      <c r="AF334" s="1"/>
      <c r="AG334" s="1">
        <v>3.4788409435680658</v>
      </c>
      <c r="AH334" s="1"/>
      <c r="AI334" s="1"/>
      <c r="AJ334" s="1"/>
      <c r="AK334" s="1"/>
      <c r="AL334" s="1"/>
      <c r="AM334" s="1"/>
      <c r="AN334" s="1"/>
      <c r="AO334" s="1"/>
      <c r="AP334" s="1" t="s">
        <v>65</v>
      </c>
      <c r="AQ334" s="1" t="s">
        <v>66</v>
      </c>
      <c r="AR334" s="1" t="s">
        <v>74</v>
      </c>
      <c r="AS334" s="1" t="s">
        <v>75</v>
      </c>
      <c r="AT334" s="1" t="s">
        <v>69</v>
      </c>
      <c r="AU334" s="1"/>
    </row>
    <row r="335" spans="1:47" x14ac:dyDescent="0.25">
      <c r="A335" s="2" t="s">
        <v>927</v>
      </c>
      <c r="B335" s="1">
        <v>72</v>
      </c>
      <c r="C335" s="1" t="s">
        <v>413</v>
      </c>
      <c r="D335" s="1" t="s">
        <v>917</v>
      </c>
      <c r="E335" s="1"/>
      <c r="F335" s="1" t="s">
        <v>1107</v>
      </c>
      <c r="G335" s="1">
        <v>44.984216666666669</v>
      </c>
      <c r="H335" s="1">
        <v>-93.145702777777771</v>
      </c>
      <c r="I335" s="1" t="s">
        <v>388</v>
      </c>
      <c r="J335" s="1" t="s">
        <v>415</v>
      </c>
      <c r="K335" s="1"/>
      <c r="L335" s="1"/>
      <c r="M335" s="1"/>
      <c r="N335" s="1"/>
      <c r="O335" s="1"/>
      <c r="P335" s="1"/>
      <c r="Q335" s="1">
        <v>0.10437113549800001</v>
      </c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>
        <v>0.17625870633368945</v>
      </c>
      <c r="AH335" s="1"/>
      <c r="AI335" s="1"/>
      <c r="AJ335" s="1"/>
      <c r="AK335" s="1"/>
      <c r="AL335" s="1"/>
      <c r="AM335" s="1"/>
      <c r="AN335" s="1"/>
      <c r="AO335" s="1"/>
      <c r="AP335" s="1" t="s">
        <v>65</v>
      </c>
      <c r="AQ335" s="1" t="s">
        <v>66</v>
      </c>
      <c r="AR335" s="1" t="s">
        <v>74</v>
      </c>
      <c r="AS335" s="1" t="s">
        <v>75</v>
      </c>
      <c r="AT335" s="1" t="s">
        <v>69</v>
      </c>
      <c r="AU335" s="1"/>
    </row>
    <row r="336" spans="1:47" x14ac:dyDescent="0.25">
      <c r="A336" s="2" t="s">
        <v>928</v>
      </c>
      <c r="B336" s="1">
        <v>78</v>
      </c>
      <c r="C336" s="1" t="s">
        <v>413</v>
      </c>
      <c r="D336" s="1" t="s">
        <v>917</v>
      </c>
      <c r="E336" s="1"/>
      <c r="F336" s="1" t="s">
        <v>1107</v>
      </c>
      <c r="G336" s="1">
        <v>45.001141666666669</v>
      </c>
      <c r="H336" s="1">
        <v>-93.135016666666672</v>
      </c>
      <c r="I336" s="1" t="s">
        <v>388</v>
      </c>
      <c r="J336" s="1" t="s">
        <v>415</v>
      </c>
      <c r="K336" s="1"/>
      <c r="L336" s="1"/>
      <c r="M336" s="1"/>
      <c r="N336" s="1"/>
      <c r="O336" s="1"/>
      <c r="P336" s="1"/>
      <c r="Q336" s="1">
        <v>0.34548421146500002</v>
      </c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 t="s">
        <v>455</v>
      </c>
      <c r="AE336" s="1"/>
      <c r="AF336" s="1"/>
      <c r="AG336" s="1">
        <v>0.37853345275327932</v>
      </c>
      <c r="AH336" s="1"/>
      <c r="AI336" s="1"/>
      <c r="AJ336" s="1"/>
      <c r="AK336" s="1"/>
      <c r="AL336" s="1"/>
      <c r="AM336" s="1"/>
      <c r="AN336" s="1"/>
      <c r="AO336" s="1"/>
      <c r="AP336" s="1" t="s">
        <v>65</v>
      </c>
      <c r="AQ336" s="1" t="s">
        <v>66</v>
      </c>
      <c r="AR336" s="1" t="s">
        <v>67</v>
      </c>
      <c r="AS336" s="1" t="s">
        <v>68</v>
      </c>
      <c r="AT336" s="1" t="s">
        <v>69</v>
      </c>
      <c r="AU336" s="1"/>
    </row>
    <row r="337" spans="1:47" x14ac:dyDescent="0.25">
      <c r="A337" s="2" t="s">
        <v>929</v>
      </c>
      <c r="B337" s="1">
        <v>90</v>
      </c>
      <c r="C337" s="1" t="s">
        <v>413</v>
      </c>
      <c r="D337" s="1" t="s">
        <v>917</v>
      </c>
      <c r="E337" s="1"/>
      <c r="F337" s="1" t="s">
        <v>1107</v>
      </c>
      <c r="G337" s="1">
        <v>45.001002777777778</v>
      </c>
      <c r="H337" s="1">
        <v>-93.102469444444438</v>
      </c>
      <c r="I337" s="1" t="s">
        <v>388</v>
      </c>
      <c r="J337" s="1" t="s">
        <v>415</v>
      </c>
      <c r="K337" s="1"/>
      <c r="L337" s="1"/>
      <c r="M337" s="1"/>
      <c r="N337" s="1"/>
      <c r="O337" s="1"/>
      <c r="P337" s="1"/>
      <c r="Q337" s="1">
        <v>0.515359004974</v>
      </c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 t="s">
        <v>416</v>
      </c>
      <c r="AE337" s="1"/>
      <c r="AF337" s="1"/>
      <c r="AG337" s="1">
        <v>0.47460897925167328</v>
      </c>
      <c r="AH337" s="1"/>
      <c r="AI337" s="1"/>
      <c r="AJ337" s="1"/>
      <c r="AK337" s="1"/>
      <c r="AL337" s="1"/>
      <c r="AM337" s="1"/>
      <c r="AN337" s="1"/>
      <c r="AO337" s="1"/>
      <c r="AP337" s="1" t="s">
        <v>65</v>
      </c>
      <c r="AQ337" s="1" t="s">
        <v>66</v>
      </c>
      <c r="AR337" s="1" t="s">
        <v>67</v>
      </c>
      <c r="AS337" s="1" t="s">
        <v>68</v>
      </c>
      <c r="AT337" s="1" t="s">
        <v>69</v>
      </c>
      <c r="AU337" s="1"/>
    </row>
    <row r="338" spans="1:47" x14ac:dyDescent="0.25">
      <c r="A338" s="2" t="s">
        <v>930</v>
      </c>
      <c r="B338" s="1">
        <v>122</v>
      </c>
      <c r="C338" s="1" t="s">
        <v>413</v>
      </c>
      <c r="D338" s="1" t="s">
        <v>917</v>
      </c>
      <c r="E338" s="1"/>
      <c r="F338" s="1" t="s">
        <v>1107</v>
      </c>
      <c r="G338" s="1">
        <v>44.972788888888886</v>
      </c>
      <c r="H338" s="1">
        <v>-93.167938888888884</v>
      </c>
      <c r="I338" s="1" t="s">
        <v>388</v>
      </c>
      <c r="J338" s="1" t="s">
        <v>415</v>
      </c>
      <c r="K338" s="1"/>
      <c r="L338" s="1"/>
      <c r="M338" s="1"/>
      <c r="N338" s="1"/>
      <c r="O338" s="1"/>
      <c r="P338" s="1"/>
      <c r="Q338" s="1">
        <v>0.78048234736300004</v>
      </c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 t="s">
        <v>453</v>
      </c>
      <c r="AE338" s="1"/>
      <c r="AF338" s="1"/>
      <c r="AG338" s="1">
        <v>5.9559713788254254E-2</v>
      </c>
      <c r="AH338" s="1"/>
      <c r="AI338" s="1"/>
      <c r="AJ338" s="1"/>
      <c r="AK338" s="1"/>
      <c r="AL338" s="1"/>
      <c r="AM338" s="1"/>
      <c r="AN338" s="1"/>
      <c r="AO338" s="1"/>
      <c r="AP338" s="1" t="s">
        <v>65</v>
      </c>
      <c r="AQ338" s="1" t="s">
        <v>66</v>
      </c>
      <c r="AR338" s="1" t="s">
        <v>74</v>
      </c>
      <c r="AS338" s="1" t="s">
        <v>75</v>
      </c>
      <c r="AT338" s="1" t="s">
        <v>69</v>
      </c>
      <c r="AU338" s="1"/>
    </row>
    <row r="339" spans="1:47" x14ac:dyDescent="0.25">
      <c r="A339" s="2" t="s">
        <v>931</v>
      </c>
      <c r="B339" s="1">
        <v>130</v>
      </c>
      <c r="C339" s="1" t="s">
        <v>413</v>
      </c>
      <c r="D339" s="1" t="s">
        <v>917</v>
      </c>
      <c r="E339" s="1"/>
      <c r="F339" s="1" t="s">
        <v>1107</v>
      </c>
      <c r="G339" s="1">
        <v>44.995394444444443</v>
      </c>
      <c r="H339" s="1">
        <v>-93.106991666666673</v>
      </c>
      <c r="I339" s="1" t="s">
        <v>388</v>
      </c>
      <c r="J339" s="1" t="s">
        <v>415</v>
      </c>
      <c r="K339" s="1"/>
      <c r="L339" s="1"/>
      <c r="M339" s="1"/>
      <c r="N339" s="1"/>
      <c r="O339" s="1"/>
      <c r="P339" s="1"/>
      <c r="Q339" s="1">
        <v>0.560126130517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 t="s">
        <v>416</v>
      </c>
      <c r="AE339" s="1"/>
      <c r="AF339" s="1"/>
      <c r="AG339" s="1">
        <v>8.7561983496093551E-2</v>
      </c>
      <c r="AH339" s="1"/>
      <c r="AI339" s="1"/>
      <c r="AJ339" s="1"/>
      <c r="AK339" s="1"/>
      <c r="AL339" s="1"/>
      <c r="AM339" s="1"/>
      <c r="AN339" s="1"/>
      <c r="AO339" s="1"/>
      <c r="AP339" s="1" t="s">
        <v>65</v>
      </c>
      <c r="AQ339" s="1" t="s">
        <v>66</v>
      </c>
      <c r="AR339" s="1" t="s">
        <v>67</v>
      </c>
      <c r="AS339" s="1" t="s">
        <v>68</v>
      </c>
      <c r="AT339" s="1" t="s">
        <v>69</v>
      </c>
      <c r="AU339" s="1"/>
    </row>
    <row r="340" spans="1:47" x14ac:dyDescent="0.25">
      <c r="A340" s="2" t="s">
        <v>932</v>
      </c>
      <c r="B340" s="1">
        <v>133</v>
      </c>
      <c r="C340" s="1" t="s">
        <v>413</v>
      </c>
      <c r="D340" s="1" t="s">
        <v>917</v>
      </c>
      <c r="E340" s="1"/>
      <c r="F340" s="1" t="s">
        <v>1107</v>
      </c>
      <c r="G340" s="1">
        <v>44.987499999999997</v>
      </c>
      <c r="H340" s="1">
        <v>-93.099688888888892</v>
      </c>
      <c r="I340" s="1" t="s">
        <v>388</v>
      </c>
      <c r="J340" s="1" t="s">
        <v>415</v>
      </c>
      <c r="K340" s="1"/>
      <c r="L340" s="1"/>
      <c r="M340" s="1"/>
      <c r="N340" s="1"/>
      <c r="O340" s="1"/>
      <c r="P340" s="1"/>
      <c r="Q340" s="1">
        <v>1.17087567173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 t="s">
        <v>455</v>
      </c>
      <c r="AE340" s="1"/>
      <c r="AF340" s="1"/>
      <c r="AG340" s="1">
        <v>4.7579049392552239E-2</v>
      </c>
      <c r="AH340" s="1"/>
      <c r="AI340" s="1"/>
      <c r="AJ340" s="1"/>
      <c r="AK340" s="1"/>
      <c r="AL340" s="1"/>
      <c r="AM340" s="1"/>
      <c r="AN340" s="1"/>
      <c r="AO340" s="1"/>
      <c r="AP340" s="1" t="s">
        <v>65</v>
      </c>
      <c r="AQ340" s="1" t="s">
        <v>66</v>
      </c>
      <c r="AR340" s="1" t="s">
        <v>74</v>
      </c>
      <c r="AS340" s="1" t="s">
        <v>75</v>
      </c>
      <c r="AT340" s="1" t="s">
        <v>69</v>
      </c>
      <c r="AU340" s="1"/>
    </row>
    <row r="341" spans="1:47" x14ac:dyDescent="0.25">
      <c r="A341" s="2" t="s">
        <v>933</v>
      </c>
      <c r="B341" s="1">
        <v>135</v>
      </c>
      <c r="C341" s="1" t="s">
        <v>413</v>
      </c>
      <c r="D341" s="1" t="s">
        <v>917</v>
      </c>
      <c r="E341" s="1"/>
      <c r="F341" s="1" t="s">
        <v>1107</v>
      </c>
      <c r="G341" s="1">
        <v>44.984349999999999</v>
      </c>
      <c r="H341" s="1">
        <v>-93.104252777777774</v>
      </c>
      <c r="I341" s="1" t="s">
        <v>388</v>
      </c>
      <c r="J341" s="1" t="s">
        <v>415</v>
      </c>
      <c r="K341" s="1"/>
      <c r="L341" s="1"/>
      <c r="M341" s="1"/>
      <c r="N341" s="1"/>
      <c r="O341" s="1"/>
      <c r="P341" s="1"/>
      <c r="Q341" s="1">
        <v>7.9866161696900001E-2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 t="s">
        <v>416</v>
      </c>
      <c r="AE341" s="1"/>
      <c r="AF341" s="1"/>
      <c r="AG341" s="1">
        <v>0.71717971711961281</v>
      </c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>
        <v>2.0999998999999998</v>
      </c>
    </row>
    <row r="342" spans="1:47" x14ac:dyDescent="0.25">
      <c r="A342" s="2" t="s">
        <v>934</v>
      </c>
      <c r="B342" s="1">
        <v>136</v>
      </c>
      <c r="C342" s="1" t="s">
        <v>413</v>
      </c>
      <c r="D342" s="1" t="s">
        <v>917</v>
      </c>
      <c r="E342" s="1"/>
      <c r="F342" s="1" t="s">
        <v>1107</v>
      </c>
      <c r="G342" s="1">
        <v>44.983452777777778</v>
      </c>
      <c r="H342" s="1">
        <v>-93.101763888888883</v>
      </c>
      <c r="I342" s="1" t="s">
        <v>388</v>
      </c>
      <c r="J342" s="1" t="s">
        <v>415</v>
      </c>
      <c r="K342" s="1"/>
      <c r="L342" s="1"/>
      <c r="M342" s="1"/>
      <c r="N342" s="1"/>
      <c r="O342" s="1"/>
      <c r="P342" s="1"/>
      <c r="Q342" s="1">
        <v>0.80389733717400003</v>
      </c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 t="s">
        <v>451</v>
      </c>
      <c r="AE342" s="1"/>
      <c r="AF342" s="1"/>
      <c r="AG342" s="1">
        <v>0.2274337632338089</v>
      </c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>
        <v>1.1000000000000001</v>
      </c>
    </row>
    <row r="343" spans="1:47" x14ac:dyDescent="0.25">
      <c r="A343" s="2" t="s">
        <v>935</v>
      </c>
      <c r="B343" s="1">
        <v>137</v>
      </c>
      <c r="C343" s="1" t="s">
        <v>413</v>
      </c>
      <c r="D343" s="1" t="s">
        <v>917</v>
      </c>
      <c r="E343" s="1"/>
      <c r="F343" s="1" t="s">
        <v>1107</v>
      </c>
      <c r="G343" s="1">
        <v>44.984013888888889</v>
      </c>
      <c r="H343" s="1">
        <v>-93.098738888888889</v>
      </c>
      <c r="I343" s="1" t="s">
        <v>388</v>
      </c>
      <c r="J343" s="1" t="s">
        <v>415</v>
      </c>
      <c r="K343" s="1"/>
      <c r="L343" s="1"/>
      <c r="M343" s="1"/>
      <c r="N343" s="1"/>
      <c r="O343" s="1"/>
      <c r="P343" s="1"/>
      <c r="Q343" s="1">
        <v>1.1483726403800001</v>
      </c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 t="s">
        <v>453</v>
      </c>
      <c r="AE343" s="1"/>
      <c r="AF343" s="1"/>
      <c r="AG343" s="1">
        <v>0.13172296199888439</v>
      </c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>
        <v>2.0999998999999998</v>
      </c>
    </row>
    <row r="344" spans="1:47" x14ac:dyDescent="0.25">
      <c r="A344" s="2" t="s">
        <v>936</v>
      </c>
      <c r="B344" s="1" t="s">
        <v>937</v>
      </c>
      <c r="C344" s="1" t="s">
        <v>413</v>
      </c>
      <c r="D344" s="1" t="s">
        <v>917</v>
      </c>
      <c r="E344" s="1" t="s">
        <v>49</v>
      </c>
      <c r="F344" s="1" t="s">
        <v>1107</v>
      </c>
      <c r="G344" s="1">
        <v>44.993327777777779</v>
      </c>
      <c r="H344" s="1">
        <v>93.09011666666666</v>
      </c>
      <c r="I344" s="1" t="s">
        <v>388</v>
      </c>
      <c r="J344" s="1" t="s">
        <v>389</v>
      </c>
      <c r="K344" s="1"/>
      <c r="L344" s="1">
        <v>2015</v>
      </c>
      <c r="M344" s="1"/>
      <c r="N344" s="1"/>
      <c r="O344" s="1"/>
      <c r="P344" s="1"/>
      <c r="Q344" s="1">
        <v>0.54</v>
      </c>
      <c r="R344" s="1"/>
      <c r="S344" s="1"/>
      <c r="T344" s="1"/>
      <c r="U344" s="1"/>
      <c r="V344" s="1"/>
      <c r="W344" s="1"/>
      <c r="X344" s="1">
        <v>2.1535290909090898</v>
      </c>
      <c r="Y344" s="1">
        <v>3.0841400000000001</v>
      </c>
      <c r="Z344" s="1"/>
      <c r="AA344" s="1"/>
      <c r="AB344" s="1"/>
      <c r="AC344" s="1"/>
      <c r="AD344" s="1"/>
      <c r="AE344" s="1"/>
      <c r="AF344" s="1"/>
      <c r="AG344" s="1">
        <v>9.6000000000000002E-2</v>
      </c>
      <c r="AH344" s="1"/>
      <c r="AI344" s="1"/>
      <c r="AJ344" s="1"/>
      <c r="AK344" s="1"/>
      <c r="AL344" s="1"/>
      <c r="AM344" s="1"/>
      <c r="AN344" s="1"/>
      <c r="AO344" s="1"/>
      <c r="AP344" s="1" t="s">
        <v>84</v>
      </c>
      <c r="AQ344" s="1" t="s">
        <v>84</v>
      </c>
      <c r="AR344" s="1" t="s">
        <v>84</v>
      </c>
      <c r="AS344" s="1" t="s">
        <v>84</v>
      </c>
      <c r="AT344" s="1" t="s">
        <v>84</v>
      </c>
      <c r="AU344" s="1">
        <v>4.4000000999999997</v>
      </c>
    </row>
    <row r="345" spans="1:47" x14ac:dyDescent="0.25">
      <c r="A345" s="2" t="s">
        <v>938</v>
      </c>
      <c r="B345" s="1" t="s">
        <v>939</v>
      </c>
      <c r="C345" s="1" t="s">
        <v>413</v>
      </c>
      <c r="D345" s="1" t="s">
        <v>917</v>
      </c>
      <c r="E345" s="1" t="s">
        <v>49</v>
      </c>
      <c r="F345" s="1" t="s">
        <v>1107</v>
      </c>
      <c r="G345" s="1">
        <v>44.99272222222222</v>
      </c>
      <c r="H345" s="1">
        <v>93.091988888888878</v>
      </c>
      <c r="I345" s="1" t="s">
        <v>388</v>
      </c>
      <c r="J345" s="1" t="s">
        <v>415</v>
      </c>
      <c r="K345" s="1"/>
      <c r="L345" s="1"/>
      <c r="M345" s="1"/>
      <c r="N345" s="1"/>
      <c r="O345" s="1"/>
      <c r="P345" s="1"/>
      <c r="Q345" s="1">
        <v>0.6</v>
      </c>
      <c r="R345" s="1"/>
      <c r="S345" s="1"/>
      <c r="T345" s="1"/>
      <c r="U345" s="1"/>
      <c r="V345" s="1"/>
      <c r="W345" s="1"/>
      <c r="X345" s="1">
        <v>2.2210547222222208</v>
      </c>
      <c r="Y345" s="1">
        <v>3.6747200000000007</v>
      </c>
      <c r="Z345" s="1"/>
      <c r="AA345" s="1"/>
      <c r="AB345" s="1"/>
      <c r="AC345" s="1"/>
      <c r="AD345" s="1"/>
      <c r="AE345" s="1"/>
      <c r="AF345" s="1"/>
      <c r="AG345" s="1">
        <v>8.960565565914369E-2</v>
      </c>
      <c r="AH345" s="1"/>
      <c r="AI345" s="1"/>
      <c r="AJ345" s="1"/>
      <c r="AK345" s="1"/>
      <c r="AL345" s="1"/>
      <c r="AM345" s="1"/>
      <c r="AN345" s="1"/>
      <c r="AO345" s="1"/>
      <c r="AP345" s="1" t="s">
        <v>65</v>
      </c>
      <c r="AQ345" s="1" t="s">
        <v>66</v>
      </c>
      <c r="AR345" s="1" t="s">
        <v>67</v>
      </c>
      <c r="AS345" s="1" t="s">
        <v>68</v>
      </c>
      <c r="AT345" s="1" t="s">
        <v>69</v>
      </c>
      <c r="AU345" s="1">
        <v>4.0999999000000003</v>
      </c>
    </row>
    <row r="346" spans="1:47" x14ac:dyDescent="0.25">
      <c r="A346" s="2" t="s">
        <v>940</v>
      </c>
      <c r="B346" s="1" t="s">
        <v>941</v>
      </c>
      <c r="C346" s="1" t="s">
        <v>413</v>
      </c>
      <c r="D346" s="1" t="s">
        <v>917</v>
      </c>
      <c r="E346" s="1" t="s">
        <v>49</v>
      </c>
      <c r="F346" s="1" t="s">
        <v>1107</v>
      </c>
      <c r="G346" s="1">
        <v>44.981436111111115</v>
      </c>
      <c r="H346" s="1">
        <v>93.139302777777786</v>
      </c>
      <c r="I346" s="1" t="s">
        <v>388</v>
      </c>
      <c r="J346" s="1" t="s">
        <v>415</v>
      </c>
      <c r="K346" s="1"/>
      <c r="L346" s="1"/>
      <c r="M346" s="1"/>
      <c r="N346" s="1"/>
      <c r="O346" s="1"/>
      <c r="P346" s="1"/>
      <c r="Q346" s="1">
        <v>70.900000000000006</v>
      </c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 t="s">
        <v>84</v>
      </c>
      <c r="AQ346" s="1" t="s">
        <v>84</v>
      </c>
      <c r="AR346" s="1" t="s">
        <v>84</v>
      </c>
      <c r="AS346" s="1" t="s">
        <v>84</v>
      </c>
      <c r="AT346" s="1" t="s">
        <v>84</v>
      </c>
      <c r="AU346" s="1">
        <v>2.2999999999999998</v>
      </c>
    </row>
    <row r="347" spans="1:47" x14ac:dyDescent="0.25">
      <c r="A347" s="2" t="s">
        <v>942</v>
      </c>
      <c r="B347" s="1" t="s">
        <v>943</v>
      </c>
      <c r="C347" s="1" t="s">
        <v>458</v>
      </c>
      <c r="D347" s="1" t="s">
        <v>917</v>
      </c>
      <c r="E347" s="1" t="s">
        <v>49</v>
      </c>
      <c r="F347" s="1" t="s">
        <v>1107</v>
      </c>
      <c r="G347" s="1">
        <v>44.972305555555558</v>
      </c>
      <c r="H347" s="1">
        <v>93.029980555555554</v>
      </c>
      <c r="I347" s="1" t="s">
        <v>944</v>
      </c>
      <c r="J347" s="1" t="s">
        <v>945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 t="s">
        <v>84</v>
      </c>
      <c r="AQ347" s="1" t="s">
        <v>84</v>
      </c>
      <c r="AR347" s="1" t="s">
        <v>84</v>
      </c>
      <c r="AS347" s="1" t="s">
        <v>84</v>
      </c>
      <c r="AT347" s="1" t="s">
        <v>84</v>
      </c>
      <c r="AU347" s="1">
        <v>2.0999998999999998</v>
      </c>
    </row>
    <row r="348" spans="1:47" x14ac:dyDescent="0.25">
      <c r="A348" s="2" t="s">
        <v>946</v>
      </c>
      <c r="B348" s="1" t="s">
        <v>947</v>
      </c>
      <c r="C348" s="1" t="s">
        <v>458</v>
      </c>
      <c r="D348" s="1" t="s">
        <v>917</v>
      </c>
      <c r="E348" s="1" t="s">
        <v>49</v>
      </c>
      <c r="F348" s="1" t="s">
        <v>1107</v>
      </c>
      <c r="G348" s="1">
        <v>44.98073055555556</v>
      </c>
      <c r="H348" s="1">
        <v>93.032177777777775</v>
      </c>
      <c r="I348" s="1" t="s">
        <v>944</v>
      </c>
      <c r="J348" s="1" t="s">
        <v>945</v>
      </c>
      <c r="K348" s="1"/>
      <c r="L348" s="1"/>
      <c r="M348" s="1"/>
      <c r="N348" s="1"/>
      <c r="O348" s="1"/>
      <c r="P348" s="1"/>
      <c r="Q348" s="1">
        <v>0.75</v>
      </c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 t="s">
        <v>65</v>
      </c>
      <c r="AQ348" s="1" t="s">
        <v>66</v>
      </c>
      <c r="AR348" s="1" t="s">
        <v>74</v>
      </c>
      <c r="AS348" s="1" t="s">
        <v>75</v>
      </c>
      <c r="AT348" s="1" t="s">
        <v>69</v>
      </c>
      <c r="AU348" s="1">
        <v>3.2</v>
      </c>
    </row>
    <row r="349" spans="1:47" x14ac:dyDescent="0.25">
      <c r="A349" s="2" t="s">
        <v>948</v>
      </c>
      <c r="B349" s="1" t="s">
        <v>949</v>
      </c>
      <c r="C349" s="1" t="s">
        <v>413</v>
      </c>
      <c r="D349" s="1" t="s">
        <v>917</v>
      </c>
      <c r="E349" s="1" t="s">
        <v>49</v>
      </c>
      <c r="F349" s="1" t="s">
        <v>1107</v>
      </c>
      <c r="G349" s="1">
        <v>44.960599999999999</v>
      </c>
      <c r="H349" s="1">
        <v>93.108399999999989</v>
      </c>
      <c r="I349" s="1" t="s">
        <v>388</v>
      </c>
      <c r="J349" s="1" t="s">
        <v>389</v>
      </c>
      <c r="K349" s="1"/>
      <c r="L349" s="1">
        <v>2013</v>
      </c>
      <c r="M349" s="1"/>
      <c r="N349" s="1"/>
      <c r="O349" s="1"/>
      <c r="P349" s="1"/>
      <c r="Q349" s="1">
        <v>0</v>
      </c>
      <c r="R349" s="1"/>
      <c r="S349" s="1"/>
      <c r="T349" s="1"/>
      <c r="U349" s="1"/>
      <c r="V349" s="1"/>
      <c r="W349" s="1"/>
      <c r="X349" s="1"/>
      <c r="Y349" s="1">
        <v>2.8674539999999999</v>
      </c>
      <c r="Z349" s="1"/>
      <c r="AA349" s="1"/>
      <c r="AB349" s="1"/>
      <c r="AC349" s="1"/>
      <c r="AD349" s="1"/>
      <c r="AE349" s="1"/>
      <c r="AF349" s="1"/>
      <c r="AG349" s="1">
        <v>3.5000000000000003E-2</v>
      </c>
      <c r="AH349" s="1"/>
      <c r="AI349" s="1"/>
      <c r="AJ349" s="1"/>
      <c r="AK349" s="1"/>
      <c r="AL349" s="1"/>
      <c r="AM349" s="1"/>
      <c r="AN349" s="1"/>
      <c r="AO349" s="1"/>
      <c r="AP349" s="1" t="s">
        <v>84</v>
      </c>
      <c r="AQ349" s="1" t="s">
        <v>84</v>
      </c>
      <c r="AR349" s="1" t="s">
        <v>84</v>
      </c>
      <c r="AS349" s="1" t="s">
        <v>84</v>
      </c>
      <c r="AT349" s="1" t="s">
        <v>84</v>
      </c>
      <c r="AU349" s="1"/>
    </row>
    <row r="350" spans="1:47" x14ac:dyDescent="0.25">
      <c r="A350" s="2" t="s">
        <v>950</v>
      </c>
      <c r="B350" s="1" t="s">
        <v>951</v>
      </c>
      <c r="C350" s="1" t="s">
        <v>413</v>
      </c>
      <c r="D350" s="1" t="s">
        <v>917</v>
      </c>
      <c r="E350" s="1" t="s">
        <v>49</v>
      </c>
      <c r="F350" s="1" t="s">
        <v>1107</v>
      </c>
      <c r="G350" s="1">
        <v>44.969100000000005</v>
      </c>
      <c r="H350" s="1">
        <v>93.151480555555565</v>
      </c>
      <c r="I350" s="1" t="s">
        <v>388</v>
      </c>
      <c r="J350" s="1" t="s">
        <v>389</v>
      </c>
      <c r="K350" s="1"/>
      <c r="L350" s="1">
        <v>2005</v>
      </c>
      <c r="M350" s="1"/>
      <c r="N350" s="1" t="s">
        <v>146</v>
      </c>
      <c r="O350" s="1"/>
      <c r="P350" s="1"/>
      <c r="Q350" s="1">
        <v>0.21</v>
      </c>
      <c r="R350" s="1"/>
      <c r="S350" s="1"/>
      <c r="T350" s="1"/>
      <c r="U350" s="1"/>
      <c r="V350" s="1"/>
      <c r="W350" s="1"/>
      <c r="X350" s="1">
        <v>1.7203852173913059</v>
      </c>
      <c r="Y350" s="1">
        <v>1.9685999999999999</v>
      </c>
      <c r="Z350" s="1"/>
      <c r="AA350" s="1"/>
      <c r="AB350" s="1"/>
      <c r="AC350" s="1"/>
      <c r="AD350" s="1"/>
      <c r="AE350" s="1"/>
      <c r="AF350" s="1"/>
      <c r="AG350" s="1">
        <v>5.3999999999999999E-2</v>
      </c>
      <c r="AH350" s="1"/>
      <c r="AI350" s="1"/>
      <c r="AJ350" s="1"/>
      <c r="AK350" s="1"/>
      <c r="AL350" s="1"/>
      <c r="AM350" s="1"/>
      <c r="AN350" s="1"/>
      <c r="AO350" s="1"/>
      <c r="AP350" s="1" t="s">
        <v>65</v>
      </c>
      <c r="AQ350" s="1" t="s">
        <v>66</v>
      </c>
      <c r="AR350" s="1" t="s">
        <v>74</v>
      </c>
      <c r="AS350" s="1" t="s">
        <v>75</v>
      </c>
      <c r="AT350" s="1" t="s">
        <v>69</v>
      </c>
      <c r="AU350" s="1">
        <v>4.4000000999999997</v>
      </c>
    </row>
    <row r="351" spans="1:47" x14ac:dyDescent="0.25">
      <c r="A351" s="2" t="s">
        <v>952</v>
      </c>
      <c r="B351" s="1" t="s">
        <v>953</v>
      </c>
      <c r="C351" s="1" t="s">
        <v>413</v>
      </c>
      <c r="D351" s="1" t="s">
        <v>917</v>
      </c>
      <c r="E351" s="1" t="s">
        <v>49</v>
      </c>
      <c r="F351" s="1" t="s">
        <v>1107</v>
      </c>
      <c r="G351" s="1">
        <v>44.971036111111111</v>
      </c>
      <c r="H351" s="1">
        <v>93.092241666666666</v>
      </c>
      <c r="I351" s="1" t="s">
        <v>944</v>
      </c>
      <c r="J351" s="1" t="s">
        <v>945</v>
      </c>
      <c r="K351" s="1"/>
      <c r="L351" s="1">
        <v>2016</v>
      </c>
      <c r="M351" s="1"/>
      <c r="N351" s="1" t="s">
        <v>146</v>
      </c>
      <c r="O351" s="1"/>
      <c r="P351" s="1"/>
      <c r="Q351" s="1">
        <v>0.35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>
        <v>0.15</v>
      </c>
      <c r="AH351" s="1"/>
      <c r="AI351" s="1"/>
      <c r="AJ351" s="1"/>
      <c r="AK351" s="1"/>
      <c r="AL351" s="1"/>
      <c r="AM351" s="1"/>
      <c r="AN351" s="1"/>
      <c r="AO351" s="1"/>
      <c r="AP351" s="1" t="s">
        <v>84</v>
      </c>
      <c r="AQ351" s="1" t="s">
        <v>84</v>
      </c>
      <c r="AR351" s="1" t="s">
        <v>84</v>
      </c>
      <c r="AS351" s="1" t="s">
        <v>84</v>
      </c>
      <c r="AT351" s="1" t="s">
        <v>84</v>
      </c>
      <c r="AU351" s="1">
        <v>4.3000002000000004</v>
      </c>
    </row>
    <row r="352" spans="1:47" x14ac:dyDescent="0.25">
      <c r="A352" s="2" t="s">
        <v>954</v>
      </c>
      <c r="B352" s="1" t="s">
        <v>955</v>
      </c>
      <c r="C352" s="1" t="s">
        <v>477</v>
      </c>
      <c r="D352" s="1" t="s">
        <v>917</v>
      </c>
      <c r="E352" s="1" t="s">
        <v>49</v>
      </c>
      <c r="F352" s="1" t="s">
        <v>1107</v>
      </c>
      <c r="G352" s="1">
        <v>44.976483000000002</v>
      </c>
      <c r="H352" s="1">
        <v>-93.204886000000002</v>
      </c>
      <c r="I352" s="1" t="s">
        <v>388</v>
      </c>
      <c r="J352" s="1" t="s">
        <v>956</v>
      </c>
      <c r="K352" s="1"/>
      <c r="L352" s="1"/>
      <c r="M352" s="1"/>
      <c r="N352" s="1"/>
      <c r="O352" s="1"/>
      <c r="P352" s="1"/>
      <c r="Q352" s="1">
        <v>2.9</v>
      </c>
      <c r="R352" s="1"/>
      <c r="S352" s="1">
        <v>8.1199999999999992</v>
      </c>
      <c r="T352" s="1"/>
      <c r="U352" s="1"/>
      <c r="V352" s="1"/>
      <c r="W352" s="1"/>
      <c r="X352" s="1">
        <v>2.8</v>
      </c>
      <c r="Y352" s="1"/>
      <c r="Z352" s="1"/>
      <c r="AA352" s="1"/>
      <c r="AB352" s="1">
        <v>16</v>
      </c>
      <c r="AC352" s="1"/>
      <c r="AD352" s="1" t="s">
        <v>957</v>
      </c>
      <c r="AE352" s="1"/>
      <c r="AF352" s="1"/>
      <c r="AG352" s="1">
        <v>8.5000000000000006E-2</v>
      </c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x14ac:dyDescent="0.25">
      <c r="A353" s="2" t="s">
        <v>958</v>
      </c>
      <c r="B353" s="1" t="s">
        <v>959</v>
      </c>
      <c r="C353" s="1" t="s">
        <v>477</v>
      </c>
      <c r="D353" s="1" t="s">
        <v>917</v>
      </c>
      <c r="E353" s="1" t="s">
        <v>49</v>
      </c>
      <c r="F353" s="1" t="s">
        <v>1107</v>
      </c>
      <c r="G353" s="1">
        <v>44.978444000000003</v>
      </c>
      <c r="H353" s="1">
        <v>-93.203863999999996</v>
      </c>
      <c r="I353" s="1" t="s">
        <v>388</v>
      </c>
      <c r="J353" s="1" t="s">
        <v>956</v>
      </c>
      <c r="K353" s="1"/>
      <c r="L353" s="1"/>
      <c r="M353" s="1"/>
      <c r="N353" s="1"/>
      <c r="O353" s="1"/>
      <c r="P353" s="1"/>
      <c r="Q353" s="1">
        <v>1.4</v>
      </c>
      <c r="R353" s="1"/>
      <c r="S353" s="1">
        <v>3.36</v>
      </c>
      <c r="T353" s="1"/>
      <c r="U353" s="1"/>
      <c r="V353" s="1"/>
      <c r="W353" s="1"/>
      <c r="X353" s="1">
        <v>2.4</v>
      </c>
      <c r="Y353" s="1"/>
      <c r="Z353" s="1"/>
      <c r="AA353" s="1"/>
      <c r="AB353" s="1">
        <v>10</v>
      </c>
      <c r="AC353" s="1"/>
      <c r="AD353" s="1" t="s">
        <v>957</v>
      </c>
      <c r="AE353" s="1"/>
      <c r="AF353" s="1"/>
      <c r="AG353" s="1">
        <v>0.1125</v>
      </c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x14ac:dyDescent="0.25">
      <c r="A354" s="2" t="s">
        <v>960</v>
      </c>
      <c r="B354" s="1" t="s">
        <v>961</v>
      </c>
      <c r="C354" s="1" t="s">
        <v>477</v>
      </c>
      <c r="D354" s="1" t="s">
        <v>917</v>
      </c>
      <c r="E354" s="1" t="s">
        <v>49</v>
      </c>
      <c r="F354" s="1" t="s">
        <v>1107</v>
      </c>
      <c r="G354" s="1">
        <v>44.975954999999999</v>
      </c>
      <c r="H354" s="1">
        <v>-93.206079000000003</v>
      </c>
      <c r="I354" s="1" t="s">
        <v>388</v>
      </c>
      <c r="J354" s="1" t="s">
        <v>956</v>
      </c>
      <c r="K354" s="1"/>
      <c r="L354" s="1"/>
      <c r="M354" s="1"/>
      <c r="N354" s="1"/>
      <c r="O354" s="1"/>
      <c r="P354" s="1"/>
      <c r="Q354" s="1">
        <v>0.9</v>
      </c>
      <c r="R354" s="1"/>
      <c r="S354" s="1">
        <v>6.12</v>
      </c>
      <c r="T354" s="1"/>
      <c r="U354" s="1"/>
      <c r="V354" s="1"/>
      <c r="W354" s="1"/>
      <c r="X354" s="1">
        <v>6.8</v>
      </c>
      <c r="Y354" s="1"/>
      <c r="Z354" s="1"/>
      <c r="AA354" s="1"/>
      <c r="AB354" s="1">
        <v>6</v>
      </c>
      <c r="AC354" s="1"/>
      <c r="AD354" s="1" t="s">
        <v>957</v>
      </c>
      <c r="AE354" s="1"/>
      <c r="AF354" s="1"/>
      <c r="AG354" s="1">
        <v>7.7499999999999999E-2</v>
      </c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x14ac:dyDescent="0.25">
      <c r="A355" s="2" t="s">
        <v>962</v>
      </c>
      <c r="B355" s="1" t="s">
        <v>963</v>
      </c>
      <c r="C355" s="1" t="s">
        <v>413</v>
      </c>
      <c r="D355" s="1" t="s">
        <v>917</v>
      </c>
      <c r="E355" s="1" t="s">
        <v>49</v>
      </c>
      <c r="F355" s="1" t="s">
        <v>1107</v>
      </c>
      <c r="G355" s="1">
        <v>44.991619444444446</v>
      </c>
      <c r="H355" s="1">
        <v>93.091724999999997</v>
      </c>
      <c r="I355" s="1" t="s">
        <v>388</v>
      </c>
      <c r="J355" s="1" t="s">
        <v>389</v>
      </c>
      <c r="K355" s="1"/>
      <c r="L355" s="1">
        <v>2016</v>
      </c>
      <c r="M355" s="1"/>
      <c r="N355" s="1"/>
      <c r="O355" s="1"/>
      <c r="P355" s="1"/>
      <c r="Q355" s="1">
        <v>0.16</v>
      </c>
      <c r="R355" s="1"/>
      <c r="S355" s="1"/>
      <c r="T355" s="1"/>
      <c r="U355" s="1"/>
      <c r="V355" s="1"/>
      <c r="W355" s="1"/>
      <c r="X355" s="1">
        <v>4.1085411111111041</v>
      </c>
      <c r="Y355" s="1">
        <v>4.9215</v>
      </c>
      <c r="Z355" s="1"/>
      <c r="AA355" s="1"/>
      <c r="AB355" s="1"/>
      <c r="AC355" s="1"/>
      <c r="AD355" s="1"/>
      <c r="AE355" s="1"/>
      <c r="AF355" s="1"/>
      <c r="AG355" s="1">
        <v>0.08</v>
      </c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>
        <v>4.4000000000000004</v>
      </c>
    </row>
    <row r="356" spans="1:47" x14ac:dyDescent="0.25">
      <c r="A356" s="2" t="s">
        <v>964</v>
      </c>
      <c r="B356" s="1" t="s">
        <v>965</v>
      </c>
      <c r="C356" s="1" t="s">
        <v>413</v>
      </c>
      <c r="D356" s="1" t="s">
        <v>917</v>
      </c>
      <c r="E356" s="1" t="s">
        <v>49</v>
      </c>
      <c r="F356" s="1" t="s">
        <v>1107</v>
      </c>
      <c r="G356" s="1">
        <v>44.974047222222225</v>
      </c>
      <c r="H356" s="1">
        <v>93.093066666666658</v>
      </c>
      <c r="I356" s="1" t="s">
        <v>944</v>
      </c>
      <c r="J356" s="1" t="s">
        <v>945</v>
      </c>
      <c r="K356" s="1"/>
      <c r="L356" s="1">
        <v>2016</v>
      </c>
      <c r="M356" s="1"/>
      <c r="N356" s="1" t="s">
        <v>146</v>
      </c>
      <c r="O356" s="1"/>
      <c r="P356" s="1"/>
      <c r="Q356" s="1">
        <v>0.17</v>
      </c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>
        <v>0.32</v>
      </c>
      <c r="AH356" s="1"/>
      <c r="AI356" s="1"/>
      <c r="AJ356" s="1"/>
      <c r="AK356" s="1"/>
      <c r="AL356" s="1"/>
      <c r="AM356" s="1"/>
      <c r="AN356" s="1"/>
      <c r="AO356" s="1"/>
      <c r="AP356" s="1" t="s">
        <v>84</v>
      </c>
      <c r="AQ356" s="1" t="s">
        <v>84</v>
      </c>
      <c r="AR356" s="1" t="s">
        <v>84</v>
      </c>
      <c r="AS356" s="1" t="s">
        <v>84</v>
      </c>
      <c r="AT356" s="1" t="s">
        <v>84</v>
      </c>
      <c r="AU356" s="1">
        <v>1.1000000000000001</v>
      </c>
    </row>
    <row r="357" spans="1:47" x14ac:dyDescent="0.25">
      <c r="A357" s="2" t="s">
        <v>966</v>
      </c>
      <c r="B357" s="1" t="s">
        <v>967</v>
      </c>
      <c r="C357" s="1" t="s">
        <v>413</v>
      </c>
      <c r="D357" s="1" t="s">
        <v>917</v>
      </c>
      <c r="E357" s="1" t="s">
        <v>49</v>
      </c>
      <c r="F357" s="1" t="s">
        <v>1107</v>
      </c>
      <c r="G357" s="1">
        <v>44.976122222222223</v>
      </c>
      <c r="H357" s="1">
        <v>93.092872222222212</v>
      </c>
      <c r="I357" s="1" t="s">
        <v>388</v>
      </c>
      <c r="J357" s="1" t="s">
        <v>968</v>
      </c>
      <c r="K357" s="1"/>
      <c r="L357" s="1">
        <v>2016</v>
      </c>
      <c r="M357" s="1"/>
      <c r="N357" s="1" t="s">
        <v>146</v>
      </c>
      <c r="O357" s="1"/>
      <c r="P357" s="1"/>
      <c r="Q357" s="1">
        <v>0.6</v>
      </c>
      <c r="R357" s="1"/>
      <c r="S357" s="1"/>
      <c r="T357" s="1"/>
      <c r="U357" s="1"/>
      <c r="V357" s="1"/>
      <c r="W357" s="1"/>
      <c r="X357" s="1">
        <v>3.9147510526315723</v>
      </c>
      <c r="Y357" s="1">
        <v>4.9215</v>
      </c>
      <c r="Z357" s="1"/>
      <c r="AA357" s="1"/>
      <c r="AB357" s="1"/>
      <c r="AC357" s="1"/>
      <c r="AD357" s="1"/>
      <c r="AE357" s="1"/>
      <c r="AF357" s="1"/>
      <c r="AG357" s="1">
        <v>0.20399999999999999</v>
      </c>
      <c r="AH357" s="1"/>
      <c r="AI357" s="1"/>
      <c r="AJ357" s="1"/>
      <c r="AK357" s="1"/>
      <c r="AL357" s="1"/>
      <c r="AM357" s="1"/>
      <c r="AN357" s="1"/>
      <c r="AO357" s="1"/>
      <c r="AP357" s="1" t="s">
        <v>84</v>
      </c>
      <c r="AQ357" s="1" t="s">
        <v>84</v>
      </c>
      <c r="AR357" s="1" t="s">
        <v>84</v>
      </c>
      <c r="AS357" s="1" t="s">
        <v>84</v>
      </c>
      <c r="AT357" s="1" t="s">
        <v>84</v>
      </c>
      <c r="AU357" s="1">
        <v>4.3000002000000004</v>
      </c>
    </row>
    <row r="358" spans="1:47" x14ac:dyDescent="0.25">
      <c r="A358" s="2" t="s">
        <v>969</v>
      </c>
      <c r="B358" s="1" t="s">
        <v>970</v>
      </c>
      <c r="C358" s="1" t="s">
        <v>413</v>
      </c>
      <c r="D358" s="1" t="s">
        <v>917</v>
      </c>
      <c r="E358" s="1" t="s">
        <v>49</v>
      </c>
      <c r="F358" s="1" t="s">
        <v>1107</v>
      </c>
      <c r="G358" s="1">
        <v>44.969138888888892</v>
      </c>
      <c r="H358" s="1">
        <v>93.167725000000004</v>
      </c>
      <c r="I358" s="1" t="s">
        <v>388</v>
      </c>
      <c r="J358" s="1" t="s">
        <v>389</v>
      </c>
      <c r="K358" s="1"/>
      <c r="L358" s="1">
        <v>2017</v>
      </c>
      <c r="M358" s="1"/>
      <c r="N358" s="1"/>
      <c r="O358" s="1"/>
      <c r="P358" s="1"/>
      <c r="Q358" s="1">
        <v>0.1</v>
      </c>
      <c r="R358" s="1"/>
      <c r="S358" s="1"/>
      <c r="T358" s="1"/>
      <c r="U358" s="1"/>
      <c r="V358" s="1"/>
      <c r="W358" s="1"/>
      <c r="X358" s="1">
        <v>3.0258111111111106</v>
      </c>
      <c r="Y358" s="1">
        <v>3.4450500000000002</v>
      </c>
      <c r="Z358" s="1"/>
      <c r="AA358" s="1"/>
      <c r="AB358" s="1"/>
      <c r="AC358" s="1"/>
      <c r="AD358" s="1"/>
      <c r="AE358" s="1"/>
      <c r="AF358" s="1"/>
      <c r="AG358" s="1">
        <v>7.8E-2</v>
      </c>
      <c r="AH358" s="1"/>
      <c r="AI358" s="1"/>
      <c r="AJ358" s="1"/>
      <c r="AK358" s="1"/>
      <c r="AL358" s="1"/>
      <c r="AM358" s="1"/>
      <c r="AN358" s="1"/>
      <c r="AO358" s="1"/>
      <c r="AP358" s="1" t="s">
        <v>84</v>
      </c>
      <c r="AQ358" s="1" t="s">
        <v>84</v>
      </c>
      <c r="AR358" s="1" t="s">
        <v>84</v>
      </c>
      <c r="AS358" s="1" t="s">
        <v>84</v>
      </c>
      <c r="AT358" s="1" t="s">
        <v>84</v>
      </c>
      <c r="AU358" s="1">
        <v>4.3000002000000004</v>
      </c>
    </row>
    <row r="359" spans="1:47" x14ac:dyDescent="0.25">
      <c r="A359" s="2" t="s">
        <v>971</v>
      </c>
      <c r="B359" s="1" t="s">
        <v>972</v>
      </c>
      <c r="C359" s="1" t="s">
        <v>413</v>
      </c>
      <c r="D359" s="1" t="s">
        <v>917</v>
      </c>
      <c r="E359" s="1" t="s">
        <v>49</v>
      </c>
      <c r="F359" s="1" t="s">
        <v>1107</v>
      </c>
      <c r="G359" s="1">
        <v>44.968595999999998</v>
      </c>
      <c r="H359" s="1">
        <v>-93.091245000000001</v>
      </c>
      <c r="I359" s="1" t="s">
        <v>388</v>
      </c>
      <c r="J359" s="1" t="s">
        <v>413</v>
      </c>
      <c r="K359" s="1"/>
      <c r="L359" s="1"/>
      <c r="M359" s="1"/>
      <c r="N359" s="1" t="s">
        <v>837</v>
      </c>
      <c r="O359" s="1" t="s">
        <v>973</v>
      </c>
      <c r="P359" s="1">
        <v>2014</v>
      </c>
      <c r="Q359" s="1">
        <v>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>
        <v>0.21</v>
      </c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x14ac:dyDescent="0.25">
      <c r="A360" s="2" t="s">
        <v>974</v>
      </c>
      <c r="B360" s="1" t="s">
        <v>975</v>
      </c>
      <c r="C360" s="1" t="s">
        <v>413</v>
      </c>
      <c r="D360" s="1" t="s">
        <v>917</v>
      </c>
      <c r="E360" s="1" t="s">
        <v>49</v>
      </c>
      <c r="F360" s="1" t="s">
        <v>1107</v>
      </c>
      <c r="G360" s="1">
        <v>44.957552999999997</v>
      </c>
      <c r="H360" s="1">
        <v>-93.076976999999999</v>
      </c>
      <c r="I360" s="1" t="s">
        <v>388</v>
      </c>
      <c r="J360" s="1" t="s">
        <v>413</v>
      </c>
      <c r="K360" s="1"/>
      <c r="L360" s="1"/>
      <c r="M360" s="1"/>
      <c r="N360" s="1" t="s">
        <v>837</v>
      </c>
      <c r="O360" s="1"/>
      <c r="P360" s="1"/>
      <c r="Q360" s="1">
        <v>0.22</v>
      </c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>
        <v>0.33100000000000002</v>
      </c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x14ac:dyDescent="0.25">
      <c r="A361" s="2" t="s">
        <v>976</v>
      </c>
      <c r="B361" s="1" t="s">
        <v>977</v>
      </c>
      <c r="C361" s="1" t="s">
        <v>458</v>
      </c>
      <c r="D361" s="1" t="s">
        <v>917</v>
      </c>
      <c r="E361" s="1" t="s">
        <v>49</v>
      </c>
      <c r="F361" s="1" t="s">
        <v>1107</v>
      </c>
      <c r="G361" s="1">
        <v>44.96788055555556</v>
      </c>
      <c r="H361" s="1">
        <v>93.060588888888887</v>
      </c>
      <c r="I361" s="1" t="s">
        <v>388</v>
      </c>
      <c r="J361" s="1" t="s">
        <v>945</v>
      </c>
      <c r="K361" s="1"/>
      <c r="L361" s="1">
        <v>2013</v>
      </c>
      <c r="M361" s="1"/>
      <c r="N361" s="1"/>
      <c r="O361" s="1"/>
      <c r="P361" s="1"/>
      <c r="Q361" s="1">
        <v>0</v>
      </c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>
        <v>4.0999999999999996</v>
      </c>
    </row>
    <row r="362" spans="1:47" x14ac:dyDescent="0.25">
      <c r="A362" s="2" t="s">
        <v>978</v>
      </c>
      <c r="B362" s="1" t="s">
        <v>979</v>
      </c>
      <c r="C362" s="1" t="s">
        <v>413</v>
      </c>
      <c r="D362" s="1" t="s">
        <v>917</v>
      </c>
      <c r="E362" s="1" t="s">
        <v>49</v>
      </c>
      <c r="F362" s="1" t="s">
        <v>1107</v>
      </c>
      <c r="G362" s="1">
        <v>44.979810000000001</v>
      </c>
      <c r="H362" s="1">
        <v>-93.117599999999996</v>
      </c>
      <c r="I362" s="1" t="s">
        <v>388</v>
      </c>
      <c r="J362" s="1" t="s">
        <v>413</v>
      </c>
      <c r="K362" s="1"/>
      <c r="L362" s="1"/>
      <c r="M362" s="1"/>
      <c r="N362" s="1" t="s">
        <v>837</v>
      </c>
      <c r="O362" s="1"/>
      <c r="P362" s="1"/>
      <c r="Q362" s="1">
        <v>3.38</v>
      </c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>
        <v>0.84399999999999997</v>
      </c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x14ac:dyDescent="0.25">
      <c r="A363" s="2" t="s">
        <v>980</v>
      </c>
      <c r="B363" s="1" t="s">
        <v>981</v>
      </c>
      <c r="C363" s="1" t="s">
        <v>458</v>
      </c>
      <c r="D363" s="1" t="s">
        <v>982</v>
      </c>
      <c r="E363" s="1" t="s">
        <v>49</v>
      </c>
      <c r="F363" s="1" t="s">
        <v>1107</v>
      </c>
      <c r="G363" s="1">
        <v>45.044519999999999</v>
      </c>
      <c r="H363" s="1">
        <v>-93.011200000000002</v>
      </c>
      <c r="I363" s="1" t="s">
        <v>50</v>
      </c>
      <c r="J363" s="1" t="s">
        <v>458</v>
      </c>
      <c r="K363" s="1"/>
      <c r="L363" s="1">
        <v>1988</v>
      </c>
      <c r="M363" s="1"/>
      <c r="N363" s="1"/>
      <c r="O363" s="1">
        <v>2008</v>
      </c>
      <c r="P363" s="1" t="s">
        <v>88</v>
      </c>
      <c r="Q363" s="1">
        <v>8.8000000000000007</v>
      </c>
      <c r="R363" s="1"/>
      <c r="S363" s="1"/>
      <c r="T363" s="1"/>
      <c r="U363" s="1"/>
      <c r="V363" s="1"/>
      <c r="W363" s="1"/>
      <c r="X363" s="1">
        <v>2.1</v>
      </c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 t="s">
        <v>65</v>
      </c>
      <c r="AQ363" s="1" t="s">
        <v>66</v>
      </c>
      <c r="AR363" s="1" t="s">
        <v>74</v>
      </c>
      <c r="AS363" s="1" t="s">
        <v>75</v>
      </c>
      <c r="AT363" s="1" t="s">
        <v>69</v>
      </c>
      <c r="AU363" s="1">
        <v>4.3000002000000004</v>
      </c>
    </row>
    <row r="364" spans="1:47" x14ac:dyDescent="0.25">
      <c r="A364" s="2" t="s">
        <v>983</v>
      </c>
      <c r="B364" s="1" t="s">
        <v>984</v>
      </c>
      <c r="C364" s="1" t="s">
        <v>985</v>
      </c>
      <c r="D364" s="1" t="s">
        <v>986</v>
      </c>
      <c r="E364" s="1" t="s">
        <v>49</v>
      </c>
      <c r="F364" s="1" t="s">
        <v>1107</v>
      </c>
      <c r="G364" s="1">
        <v>44.932203999999999</v>
      </c>
      <c r="H364" s="1">
        <v>-92.901567999999997</v>
      </c>
      <c r="I364" s="1" t="s">
        <v>493</v>
      </c>
      <c r="J364" s="1" t="s">
        <v>987</v>
      </c>
      <c r="K364" s="1"/>
      <c r="L364" s="1">
        <v>1996</v>
      </c>
      <c r="M364" s="1"/>
      <c r="N364" s="1" t="s">
        <v>400</v>
      </c>
      <c r="O364" s="1" t="s">
        <v>988</v>
      </c>
      <c r="P364" s="1">
        <v>2012</v>
      </c>
      <c r="Q364" s="1">
        <v>5.8056000000000003E-2</v>
      </c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>
        <v>0</v>
      </c>
      <c r="AC364" s="1"/>
      <c r="AD364" s="1" t="s">
        <v>83</v>
      </c>
      <c r="AE364" s="1"/>
      <c r="AF364" s="1"/>
      <c r="AG364" s="1">
        <v>0.25524999999999998</v>
      </c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x14ac:dyDescent="0.25">
      <c r="A365" s="2" t="s">
        <v>989</v>
      </c>
      <c r="B365" s="1" t="s">
        <v>990</v>
      </c>
      <c r="C365" s="1" t="s">
        <v>985</v>
      </c>
      <c r="D365" s="1" t="s">
        <v>986</v>
      </c>
      <c r="E365" s="1" t="s">
        <v>49</v>
      </c>
      <c r="F365" s="1" t="s">
        <v>1107</v>
      </c>
      <c r="G365" s="1">
        <v>44.928722</v>
      </c>
      <c r="H365" s="1">
        <v>-92.898308999999998</v>
      </c>
      <c r="I365" s="1" t="s">
        <v>493</v>
      </c>
      <c r="J365" s="1" t="s">
        <v>987</v>
      </c>
      <c r="K365" s="1"/>
      <c r="L365" s="1">
        <v>1997</v>
      </c>
      <c r="M365" s="1"/>
      <c r="N365" s="1" t="s">
        <v>400</v>
      </c>
      <c r="O365" s="1"/>
      <c r="P365" s="1"/>
      <c r="Q365" s="1">
        <v>0.38902999999999999</v>
      </c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>
        <v>93.3</v>
      </c>
      <c r="AC365" s="1"/>
      <c r="AD365" s="1" t="s">
        <v>83</v>
      </c>
      <c r="AE365" s="1"/>
      <c r="AF365" s="1"/>
      <c r="AG365" s="1">
        <v>0.12125</v>
      </c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x14ac:dyDescent="0.25">
      <c r="A366" s="2" t="s">
        <v>991</v>
      </c>
      <c r="B366" s="1" t="s">
        <v>992</v>
      </c>
      <c r="C366" s="1" t="s">
        <v>985</v>
      </c>
      <c r="D366" s="1" t="s">
        <v>986</v>
      </c>
      <c r="E366" s="1" t="s">
        <v>49</v>
      </c>
      <c r="F366" s="1" t="s">
        <v>1107</v>
      </c>
      <c r="G366" s="1">
        <v>44.927655000000001</v>
      </c>
      <c r="H366" s="1">
        <v>-92.904803000000001</v>
      </c>
      <c r="I366" s="1" t="s">
        <v>493</v>
      </c>
      <c r="J366" s="1" t="s">
        <v>987</v>
      </c>
      <c r="K366" s="1"/>
      <c r="L366" s="1">
        <v>1999</v>
      </c>
      <c r="M366" s="1"/>
      <c r="N366" s="1" t="s">
        <v>400</v>
      </c>
      <c r="O366" s="1"/>
      <c r="P366" s="1"/>
      <c r="Q366" s="1">
        <v>0.19114999999999999</v>
      </c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>
        <v>123.7</v>
      </c>
      <c r="AC366" s="1"/>
      <c r="AD366" s="1" t="s">
        <v>83</v>
      </c>
      <c r="AE366" s="1"/>
      <c r="AF366" s="1"/>
      <c r="AG366" s="1">
        <v>8.0600000000000005E-2</v>
      </c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x14ac:dyDescent="0.25">
      <c r="A367" s="2" t="s">
        <v>993</v>
      </c>
      <c r="B367" s="1" t="s">
        <v>994</v>
      </c>
      <c r="C367" s="1" t="s">
        <v>985</v>
      </c>
      <c r="D367" s="1" t="s">
        <v>986</v>
      </c>
      <c r="E367" s="1" t="s">
        <v>49</v>
      </c>
      <c r="F367" s="1" t="s">
        <v>1107</v>
      </c>
      <c r="G367" s="1">
        <v>44.928663999999998</v>
      </c>
      <c r="H367" s="1">
        <v>-92.904261000000005</v>
      </c>
      <c r="I367" s="1" t="s">
        <v>493</v>
      </c>
      <c r="J367" s="1" t="s">
        <v>987</v>
      </c>
      <c r="K367" s="1"/>
      <c r="L367" s="1">
        <v>1999</v>
      </c>
      <c r="M367" s="1"/>
      <c r="N367" s="1" t="s">
        <v>400</v>
      </c>
      <c r="O367" s="1"/>
      <c r="P367" s="1"/>
      <c r="Q367" s="1">
        <v>7.2212999999999999E-2</v>
      </c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>
        <v>12.9</v>
      </c>
      <c r="AC367" s="1"/>
      <c r="AD367" s="1" t="s">
        <v>83</v>
      </c>
      <c r="AE367" s="1"/>
      <c r="AF367" s="1"/>
      <c r="AG367" s="1">
        <v>7.6300000000000007E-2</v>
      </c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x14ac:dyDescent="0.25">
      <c r="A368" s="2" t="s">
        <v>995</v>
      </c>
      <c r="B368" s="1" t="s">
        <v>996</v>
      </c>
      <c r="C368" s="1" t="s">
        <v>985</v>
      </c>
      <c r="D368" s="1" t="s">
        <v>986</v>
      </c>
      <c r="E368" s="1" t="s">
        <v>49</v>
      </c>
      <c r="F368" s="1" t="s">
        <v>1107</v>
      </c>
      <c r="G368" s="1">
        <v>44.936</v>
      </c>
      <c r="H368" s="1">
        <v>-92.912999999999997</v>
      </c>
      <c r="I368" s="1" t="s">
        <v>50</v>
      </c>
      <c r="J368" s="1" t="s">
        <v>997</v>
      </c>
      <c r="K368" s="1"/>
      <c r="L368" s="1"/>
      <c r="M368" s="1"/>
      <c r="N368" s="1"/>
      <c r="O368" s="1">
        <v>2013</v>
      </c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x14ac:dyDescent="0.25">
      <c r="A369" s="2" t="s">
        <v>998</v>
      </c>
      <c r="B369" s="1" t="s">
        <v>999</v>
      </c>
      <c r="C369" s="1" t="s">
        <v>985</v>
      </c>
      <c r="D369" s="1" t="s">
        <v>986</v>
      </c>
      <c r="E369" s="1" t="s">
        <v>49</v>
      </c>
      <c r="F369" s="1" t="s">
        <v>1107</v>
      </c>
      <c r="G369" s="1">
        <v>44.933999999999997</v>
      </c>
      <c r="H369" s="1">
        <v>-92.927999999999997</v>
      </c>
      <c r="I369" s="1" t="s">
        <v>50</v>
      </c>
      <c r="J369" s="1" t="s">
        <v>997</v>
      </c>
      <c r="K369" s="1"/>
      <c r="L369" s="1"/>
      <c r="M369" s="1"/>
      <c r="N369" s="1"/>
      <c r="O369" s="1">
        <v>2011</v>
      </c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x14ac:dyDescent="0.25">
      <c r="A370" s="2" t="s">
        <v>1000</v>
      </c>
      <c r="B370" s="1" t="s">
        <v>1001</v>
      </c>
      <c r="C370" s="1" t="s">
        <v>985</v>
      </c>
      <c r="D370" s="1" t="s">
        <v>986</v>
      </c>
      <c r="E370" s="1" t="s">
        <v>49</v>
      </c>
      <c r="F370" s="1" t="s">
        <v>1107</v>
      </c>
      <c r="G370" s="1"/>
      <c r="H370" s="1"/>
      <c r="I370" s="1" t="s">
        <v>50</v>
      </c>
      <c r="J370" s="1" t="s">
        <v>997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 t="s">
        <v>83</v>
      </c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x14ac:dyDescent="0.25">
      <c r="A371" s="2" t="s">
        <v>1002</v>
      </c>
      <c r="B371" s="1" t="s">
        <v>1003</v>
      </c>
      <c r="C371" s="1" t="s">
        <v>985</v>
      </c>
      <c r="D371" s="1" t="s">
        <v>986</v>
      </c>
      <c r="E371" s="1" t="s">
        <v>49</v>
      </c>
      <c r="F371" s="1" t="s">
        <v>1107</v>
      </c>
      <c r="G371" s="1">
        <v>44.933</v>
      </c>
      <c r="H371" s="1">
        <v>-92.893000000000001</v>
      </c>
      <c r="I371" s="1" t="s">
        <v>50</v>
      </c>
      <c r="J371" s="1" t="s">
        <v>997</v>
      </c>
      <c r="K371" s="1"/>
      <c r="L371" s="1"/>
      <c r="M371" s="1"/>
      <c r="N371" s="1"/>
      <c r="O371" s="1">
        <v>2016</v>
      </c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x14ac:dyDescent="0.25">
      <c r="A372" s="2" t="s">
        <v>1004</v>
      </c>
      <c r="B372" s="1" t="s">
        <v>1005</v>
      </c>
      <c r="C372" s="1" t="s">
        <v>985</v>
      </c>
      <c r="D372" s="1" t="s">
        <v>986</v>
      </c>
      <c r="E372" s="1" t="s">
        <v>49</v>
      </c>
      <c r="F372" s="1" t="s">
        <v>1107</v>
      </c>
      <c r="G372" s="1">
        <v>44.933</v>
      </c>
      <c r="H372" s="1">
        <v>-92.902000000000001</v>
      </c>
      <c r="I372" s="1" t="s">
        <v>50</v>
      </c>
      <c r="J372" s="1" t="s">
        <v>997</v>
      </c>
      <c r="K372" s="1"/>
      <c r="L372" s="1">
        <v>1995</v>
      </c>
      <c r="M372" s="1"/>
      <c r="N372" s="1"/>
      <c r="O372" s="1">
        <v>2012</v>
      </c>
      <c r="P372" s="1"/>
      <c r="Q372" s="1">
        <v>5.8056000000000003E-2</v>
      </c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>
        <v>0.25524999999999998</v>
      </c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x14ac:dyDescent="0.25">
      <c r="A373" s="2" t="s">
        <v>1006</v>
      </c>
      <c r="B373" s="1" t="s">
        <v>1007</v>
      </c>
      <c r="C373" s="1" t="s">
        <v>985</v>
      </c>
      <c r="D373" s="1" t="s">
        <v>986</v>
      </c>
      <c r="E373" s="1" t="s">
        <v>49</v>
      </c>
      <c r="F373" s="1" t="s">
        <v>1107</v>
      </c>
      <c r="G373" s="1">
        <v>44.932000000000002</v>
      </c>
      <c r="H373" s="1">
        <v>-92.924999999999997</v>
      </c>
      <c r="I373" s="1" t="s">
        <v>50</v>
      </c>
      <c r="J373" s="1" t="s">
        <v>997</v>
      </c>
      <c r="K373" s="1"/>
      <c r="L373" s="1"/>
      <c r="M373" s="1"/>
      <c r="N373" s="1"/>
      <c r="O373" s="1">
        <v>2011</v>
      </c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x14ac:dyDescent="0.25">
      <c r="A374" s="2" t="s">
        <v>1008</v>
      </c>
      <c r="B374" s="1" t="s">
        <v>1009</v>
      </c>
      <c r="C374" s="1" t="s">
        <v>985</v>
      </c>
      <c r="D374" s="1" t="s">
        <v>986</v>
      </c>
      <c r="E374" s="1" t="s">
        <v>49</v>
      </c>
      <c r="F374" s="1" t="s">
        <v>1107</v>
      </c>
      <c r="G374" s="1">
        <v>44.930999999999997</v>
      </c>
      <c r="H374" s="1">
        <v>-92.900999999999996</v>
      </c>
      <c r="I374" s="1" t="s">
        <v>50</v>
      </c>
      <c r="J374" s="1" t="s">
        <v>997</v>
      </c>
      <c r="K374" s="1"/>
      <c r="L374" s="1"/>
      <c r="M374" s="1"/>
      <c r="N374" s="1"/>
      <c r="O374" s="1">
        <v>2012</v>
      </c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x14ac:dyDescent="0.25">
      <c r="A375" s="2" t="s">
        <v>1010</v>
      </c>
      <c r="B375" s="1" t="s">
        <v>1011</v>
      </c>
      <c r="C375" s="1" t="s">
        <v>985</v>
      </c>
      <c r="D375" s="1" t="s">
        <v>986</v>
      </c>
      <c r="E375" s="1" t="s">
        <v>49</v>
      </c>
      <c r="F375" s="1" t="s">
        <v>1107</v>
      </c>
      <c r="G375" s="1">
        <v>44.93</v>
      </c>
      <c r="H375" s="1">
        <v>-92.981999999999999</v>
      </c>
      <c r="I375" s="1" t="s">
        <v>50</v>
      </c>
      <c r="J375" s="1" t="s">
        <v>997</v>
      </c>
      <c r="K375" s="1"/>
      <c r="L375" s="1"/>
      <c r="M375" s="1"/>
      <c r="N375" s="1"/>
      <c r="O375" s="1">
        <v>2009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x14ac:dyDescent="0.25">
      <c r="A376" s="2" t="s">
        <v>1012</v>
      </c>
      <c r="B376" s="1" t="s">
        <v>1013</v>
      </c>
      <c r="C376" s="1" t="s">
        <v>985</v>
      </c>
      <c r="D376" s="1" t="s">
        <v>986</v>
      </c>
      <c r="E376" s="1" t="s">
        <v>49</v>
      </c>
      <c r="F376" s="1" t="s">
        <v>1107</v>
      </c>
      <c r="G376" s="1">
        <v>44.93</v>
      </c>
      <c r="H376" s="1">
        <v>-92.9</v>
      </c>
      <c r="I376" s="1" t="s">
        <v>50</v>
      </c>
      <c r="J376" s="1" t="s">
        <v>997</v>
      </c>
      <c r="K376" s="1"/>
      <c r="L376" s="1"/>
      <c r="M376" s="1"/>
      <c r="N376" s="1"/>
      <c r="O376" s="1">
        <v>2013</v>
      </c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x14ac:dyDescent="0.25">
      <c r="A377" s="2" t="s">
        <v>1014</v>
      </c>
      <c r="B377" s="1" t="s">
        <v>1015</v>
      </c>
      <c r="C377" s="1" t="s">
        <v>985</v>
      </c>
      <c r="D377" s="1" t="s">
        <v>986</v>
      </c>
      <c r="E377" s="1" t="s">
        <v>49</v>
      </c>
      <c r="F377" s="1" t="s">
        <v>1107</v>
      </c>
      <c r="G377" s="1">
        <v>44.929000000000002</v>
      </c>
      <c r="H377" s="1">
        <v>-92.977999999999994</v>
      </c>
      <c r="I377" s="1" t="s">
        <v>50</v>
      </c>
      <c r="J377" s="1" t="s">
        <v>997</v>
      </c>
      <c r="K377" s="1"/>
      <c r="L377" s="1"/>
      <c r="M377" s="1"/>
      <c r="N377" s="1"/>
      <c r="O377" s="1">
        <v>2009</v>
      </c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x14ac:dyDescent="0.25">
      <c r="A378" s="2" t="s">
        <v>1016</v>
      </c>
      <c r="B378" s="1" t="s">
        <v>1017</v>
      </c>
      <c r="C378" s="1" t="s">
        <v>985</v>
      </c>
      <c r="D378" s="1" t="s">
        <v>986</v>
      </c>
      <c r="E378" s="1" t="s">
        <v>49</v>
      </c>
      <c r="F378" s="1" t="s">
        <v>1107</v>
      </c>
      <c r="G378" s="1">
        <v>44.929000000000002</v>
      </c>
      <c r="H378" s="1">
        <v>-92.897999999999996</v>
      </c>
      <c r="I378" s="1" t="s">
        <v>50</v>
      </c>
      <c r="J378" s="1" t="s">
        <v>997</v>
      </c>
      <c r="K378" s="1"/>
      <c r="L378" s="1">
        <v>1996</v>
      </c>
      <c r="M378" s="1"/>
      <c r="N378" s="1"/>
      <c r="O378" s="1"/>
      <c r="P378" s="1"/>
      <c r="Q378" s="1">
        <v>0.38902999999999999</v>
      </c>
      <c r="R378" s="1"/>
      <c r="S378" s="1"/>
      <c r="T378" s="1"/>
      <c r="U378" s="1"/>
      <c r="V378" s="1"/>
      <c r="W378" s="1"/>
      <c r="X378" s="1"/>
      <c r="Y378" s="1"/>
      <c r="Z378" s="1">
        <v>22</v>
      </c>
      <c r="AA378" s="1"/>
      <c r="AB378" s="1">
        <v>93.3</v>
      </c>
      <c r="AC378" s="1"/>
      <c r="AD378" s="1"/>
      <c r="AE378" s="1"/>
      <c r="AF378" s="1"/>
      <c r="AG378" s="1">
        <v>0.12125</v>
      </c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x14ac:dyDescent="0.25">
      <c r="A379" s="2" t="s">
        <v>1018</v>
      </c>
      <c r="B379" s="1" t="s">
        <v>1019</v>
      </c>
      <c r="C379" s="1" t="s">
        <v>985</v>
      </c>
      <c r="D379" s="1" t="s">
        <v>986</v>
      </c>
      <c r="E379" s="1" t="s">
        <v>49</v>
      </c>
      <c r="F379" s="1" t="s">
        <v>1107</v>
      </c>
      <c r="G379" s="1">
        <v>44.929000000000002</v>
      </c>
      <c r="H379" s="1">
        <v>-92.911000000000001</v>
      </c>
      <c r="I379" s="1" t="s">
        <v>50</v>
      </c>
      <c r="J379" s="1" t="s">
        <v>997</v>
      </c>
      <c r="K379" s="1"/>
      <c r="L379" s="1"/>
      <c r="M379" s="1"/>
      <c r="N379" s="1"/>
      <c r="O379" s="1">
        <v>2012</v>
      </c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x14ac:dyDescent="0.25">
      <c r="A380" s="2" t="s">
        <v>1020</v>
      </c>
      <c r="B380" s="1" t="s">
        <v>1021</v>
      </c>
      <c r="C380" s="1" t="s">
        <v>985</v>
      </c>
      <c r="D380" s="1" t="s">
        <v>986</v>
      </c>
      <c r="E380" s="1" t="s">
        <v>49</v>
      </c>
      <c r="F380" s="1" t="s">
        <v>1107</v>
      </c>
      <c r="G380" s="1"/>
      <c r="H380" s="1"/>
      <c r="I380" s="1" t="s">
        <v>50</v>
      </c>
      <c r="J380" s="1" t="s">
        <v>997</v>
      </c>
      <c r="K380" s="1"/>
      <c r="L380" s="1">
        <v>1998</v>
      </c>
      <c r="M380" s="1"/>
      <c r="N380" s="1"/>
      <c r="O380" s="1"/>
      <c r="P380" s="1"/>
      <c r="Q380" s="1">
        <v>7.2212999999999999E-2</v>
      </c>
      <c r="R380" s="1"/>
      <c r="S380" s="1"/>
      <c r="T380" s="1"/>
      <c r="U380" s="1"/>
      <c r="V380" s="1"/>
      <c r="W380" s="1"/>
      <c r="X380" s="1"/>
      <c r="Y380" s="1"/>
      <c r="Z380" s="1">
        <v>20</v>
      </c>
      <c r="AA380" s="1"/>
      <c r="AB380" s="1">
        <v>12.9</v>
      </c>
      <c r="AC380" s="1"/>
      <c r="AD380" s="1"/>
      <c r="AE380" s="1"/>
      <c r="AF380" s="1"/>
      <c r="AG380" s="1">
        <v>7.6300000000000007E-2</v>
      </c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x14ac:dyDescent="0.25">
      <c r="A381" s="2" t="s">
        <v>1022</v>
      </c>
      <c r="B381" s="1" t="s">
        <v>1023</v>
      </c>
      <c r="C381" s="1" t="s">
        <v>985</v>
      </c>
      <c r="D381" s="1" t="s">
        <v>986</v>
      </c>
      <c r="E381" s="1" t="s">
        <v>49</v>
      </c>
      <c r="F381" s="1" t="s">
        <v>1107</v>
      </c>
      <c r="G381" s="1"/>
      <c r="H381" s="1"/>
      <c r="I381" s="1" t="s">
        <v>50</v>
      </c>
      <c r="J381" s="1" t="s">
        <v>997</v>
      </c>
      <c r="K381" s="1"/>
      <c r="L381" s="1">
        <v>1998</v>
      </c>
      <c r="M381" s="1"/>
      <c r="N381" s="1"/>
      <c r="O381" s="1"/>
      <c r="P381" s="1"/>
      <c r="Q381" s="1">
        <v>0.19114999999999999</v>
      </c>
      <c r="R381" s="1"/>
      <c r="S381" s="1"/>
      <c r="T381" s="1"/>
      <c r="U381" s="1"/>
      <c r="V381" s="1"/>
      <c r="W381" s="1"/>
      <c r="X381" s="1"/>
      <c r="Y381" s="1"/>
      <c r="Z381" s="1">
        <v>20</v>
      </c>
      <c r="AA381" s="1"/>
      <c r="AB381" s="1">
        <v>123.7</v>
      </c>
      <c r="AC381" s="1"/>
      <c r="AD381" s="1"/>
      <c r="AE381" s="1"/>
      <c r="AF381" s="1"/>
      <c r="AG381" s="1">
        <v>0.14117499999999999</v>
      </c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x14ac:dyDescent="0.25">
      <c r="A382" s="2" t="s">
        <v>1024</v>
      </c>
      <c r="B382" s="1" t="s">
        <v>1025</v>
      </c>
      <c r="C382" s="1" t="s">
        <v>985</v>
      </c>
      <c r="D382" s="1" t="s">
        <v>986</v>
      </c>
      <c r="E382" s="1" t="s">
        <v>49</v>
      </c>
      <c r="F382" s="1" t="s">
        <v>1107</v>
      </c>
      <c r="G382" s="1">
        <v>44.927</v>
      </c>
      <c r="H382" s="1">
        <v>-92.894000000000005</v>
      </c>
      <c r="I382" s="1" t="s">
        <v>50</v>
      </c>
      <c r="J382" s="1" t="s">
        <v>997</v>
      </c>
      <c r="K382" s="1"/>
      <c r="L382" s="1"/>
      <c r="M382" s="1"/>
      <c r="N382" s="1"/>
      <c r="O382" s="1">
        <v>2016</v>
      </c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x14ac:dyDescent="0.25">
      <c r="A383" s="2" t="s">
        <v>1026</v>
      </c>
      <c r="B383" s="1" t="s">
        <v>1027</v>
      </c>
      <c r="C383" s="1" t="s">
        <v>985</v>
      </c>
      <c r="D383" s="1" t="s">
        <v>986</v>
      </c>
      <c r="E383" s="1" t="s">
        <v>49</v>
      </c>
      <c r="F383" s="1" t="s">
        <v>1107</v>
      </c>
      <c r="G383" s="1">
        <v>44.926000000000002</v>
      </c>
      <c r="H383" s="1">
        <v>-92.918999999999997</v>
      </c>
      <c r="I383" s="1" t="s">
        <v>50</v>
      </c>
      <c r="J383" s="1" t="s">
        <v>997</v>
      </c>
      <c r="K383" s="1"/>
      <c r="L383" s="1"/>
      <c r="M383" s="1"/>
      <c r="N383" s="1"/>
      <c r="O383" s="1">
        <v>2012</v>
      </c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x14ac:dyDescent="0.25">
      <c r="A384" s="2" t="s">
        <v>1028</v>
      </c>
      <c r="B384" s="1" t="s">
        <v>1029</v>
      </c>
      <c r="C384" s="1" t="s">
        <v>985</v>
      </c>
      <c r="D384" s="1" t="s">
        <v>986</v>
      </c>
      <c r="E384" s="1" t="s">
        <v>49</v>
      </c>
      <c r="F384" s="1" t="s">
        <v>1107</v>
      </c>
      <c r="G384" s="1">
        <v>44.923999999999999</v>
      </c>
      <c r="H384" s="1">
        <v>-92.978999999999999</v>
      </c>
      <c r="I384" s="1" t="s">
        <v>50</v>
      </c>
      <c r="J384" s="1" t="s">
        <v>997</v>
      </c>
      <c r="K384" s="1"/>
      <c r="L384" s="1"/>
      <c r="M384" s="1"/>
      <c r="N384" s="1"/>
      <c r="O384" s="1">
        <v>2016</v>
      </c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x14ac:dyDescent="0.25">
      <c r="A385" s="2" t="s">
        <v>1030</v>
      </c>
      <c r="B385" s="1" t="s">
        <v>1031</v>
      </c>
      <c r="C385" s="1" t="s">
        <v>985</v>
      </c>
      <c r="D385" s="1" t="s">
        <v>986</v>
      </c>
      <c r="E385" s="1" t="s">
        <v>49</v>
      </c>
      <c r="F385" s="1" t="s">
        <v>1107</v>
      </c>
      <c r="G385" s="1">
        <v>44.917000000000002</v>
      </c>
      <c r="H385" s="1">
        <v>-92.921000000000006</v>
      </c>
      <c r="I385" s="1" t="s">
        <v>50</v>
      </c>
      <c r="J385" s="1" t="s">
        <v>997</v>
      </c>
      <c r="K385" s="1"/>
      <c r="L385" s="1"/>
      <c r="M385" s="1"/>
      <c r="N385" s="1"/>
      <c r="O385" s="1">
        <v>2016</v>
      </c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x14ac:dyDescent="0.25">
      <c r="A386" s="2" t="s">
        <v>1032</v>
      </c>
      <c r="B386" s="1" t="s">
        <v>1033</v>
      </c>
      <c r="C386" s="1" t="s">
        <v>985</v>
      </c>
      <c r="D386" s="1" t="s">
        <v>986</v>
      </c>
      <c r="E386" s="1" t="s">
        <v>49</v>
      </c>
      <c r="F386" s="1" t="s">
        <v>1107</v>
      </c>
      <c r="G386" s="1">
        <v>44.912999999999997</v>
      </c>
      <c r="H386" s="1">
        <v>-92.909000000000006</v>
      </c>
      <c r="I386" s="1" t="s">
        <v>50</v>
      </c>
      <c r="J386" s="1" t="s">
        <v>997</v>
      </c>
      <c r="K386" s="1"/>
      <c r="L386" s="1"/>
      <c r="M386" s="1"/>
      <c r="N386" s="1"/>
      <c r="O386" s="1">
        <v>2014</v>
      </c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x14ac:dyDescent="0.25">
      <c r="A387" s="2" t="s">
        <v>1034</v>
      </c>
      <c r="B387" s="1" t="s">
        <v>1035</v>
      </c>
      <c r="C387" s="1" t="s">
        <v>985</v>
      </c>
      <c r="D387" s="1" t="s">
        <v>986</v>
      </c>
      <c r="E387" s="1" t="s">
        <v>49</v>
      </c>
      <c r="F387" s="1" t="s">
        <v>1107</v>
      </c>
      <c r="G387" s="1">
        <v>44.911000000000001</v>
      </c>
      <c r="H387" s="1">
        <v>-92.938999999999993</v>
      </c>
      <c r="I387" s="1" t="s">
        <v>50</v>
      </c>
      <c r="J387" s="1" t="s">
        <v>997</v>
      </c>
      <c r="K387" s="1"/>
      <c r="L387" s="1"/>
      <c r="M387" s="1"/>
      <c r="N387" s="1"/>
      <c r="O387" s="1">
        <v>2013</v>
      </c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x14ac:dyDescent="0.25">
      <c r="A388" s="2" t="s">
        <v>1036</v>
      </c>
      <c r="B388" s="1" t="s">
        <v>1037</v>
      </c>
      <c r="C388" s="1" t="s">
        <v>985</v>
      </c>
      <c r="D388" s="1" t="s">
        <v>986</v>
      </c>
      <c r="E388" s="1" t="s">
        <v>49</v>
      </c>
      <c r="F388" s="1" t="s">
        <v>1107</v>
      </c>
      <c r="G388" s="1">
        <v>44.91</v>
      </c>
      <c r="H388" s="1">
        <v>-92.94</v>
      </c>
      <c r="I388" s="1" t="s">
        <v>50</v>
      </c>
      <c r="J388" s="1" t="s">
        <v>997</v>
      </c>
      <c r="K388" s="1"/>
      <c r="L388" s="1"/>
      <c r="M388" s="1"/>
      <c r="N388" s="1"/>
      <c r="O388" s="1">
        <v>2012</v>
      </c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x14ac:dyDescent="0.25">
      <c r="A389" s="2" t="s">
        <v>1038</v>
      </c>
      <c r="B389" s="1" t="s">
        <v>1039</v>
      </c>
      <c r="C389" s="1" t="s">
        <v>985</v>
      </c>
      <c r="D389" s="1" t="s">
        <v>986</v>
      </c>
      <c r="E389" s="1" t="s">
        <v>49</v>
      </c>
      <c r="F389" s="1" t="s">
        <v>1107</v>
      </c>
      <c r="G389" s="1">
        <v>44.906999999999996</v>
      </c>
      <c r="H389" s="1">
        <v>-92.912999999999997</v>
      </c>
      <c r="I389" s="1" t="s">
        <v>50</v>
      </c>
      <c r="J389" s="1" t="s">
        <v>997</v>
      </c>
      <c r="K389" s="1"/>
      <c r="L389" s="1"/>
      <c r="M389" s="1"/>
      <c r="N389" s="1"/>
      <c r="O389" s="1">
        <v>2009</v>
      </c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x14ac:dyDescent="0.25">
      <c r="A390" s="2" t="s">
        <v>1040</v>
      </c>
      <c r="B390" s="1" t="s">
        <v>1041</v>
      </c>
      <c r="C390" s="1" t="s">
        <v>985</v>
      </c>
      <c r="D390" s="1" t="s">
        <v>986</v>
      </c>
      <c r="E390" s="1" t="s">
        <v>49</v>
      </c>
      <c r="F390" s="1" t="s">
        <v>1107</v>
      </c>
      <c r="G390" s="1">
        <v>44.906999999999996</v>
      </c>
      <c r="H390" s="1">
        <v>-92.906000000000006</v>
      </c>
      <c r="I390" s="1" t="s">
        <v>50</v>
      </c>
      <c r="J390" s="1" t="s">
        <v>997</v>
      </c>
      <c r="K390" s="1"/>
      <c r="L390" s="1"/>
      <c r="M390" s="1"/>
      <c r="N390" s="1"/>
      <c r="O390" s="1">
        <v>2014</v>
      </c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x14ac:dyDescent="0.25">
      <c r="A391" s="2" t="s">
        <v>1042</v>
      </c>
      <c r="B391" s="1" t="s">
        <v>1043</v>
      </c>
      <c r="C391" s="1" t="s">
        <v>985</v>
      </c>
      <c r="D391" s="1" t="s">
        <v>986</v>
      </c>
      <c r="E391" s="1" t="s">
        <v>49</v>
      </c>
      <c r="F391" s="1" t="s">
        <v>1107</v>
      </c>
      <c r="G391" s="1">
        <v>44.905999999999999</v>
      </c>
      <c r="H391" s="1">
        <v>-92.912999999999997</v>
      </c>
      <c r="I391" s="1" t="s">
        <v>50</v>
      </c>
      <c r="J391" s="1" t="s">
        <v>997</v>
      </c>
      <c r="K391" s="1"/>
      <c r="L391" s="1"/>
      <c r="M391" s="1"/>
      <c r="N391" s="1"/>
      <c r="O391" s="1">
        <v>2009</v>
      </c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x14ac:dyDescent="0.25">
      <c r="A392" s="2" t="s">
        <v>1044</v>
      </c>
      <c r="B392" s="1" t="s">
        <v>1045</v>
      </c>
      <c r="C392" s="1" t="s">
        <v>985</v>
      </c>
      <c r="D392" s="1" t="s">
        <v>986</v>
      </c>
      <c r="E392" s="1" t="s">
        <v>49</v>
      </c>
      <c r="F392" s="1" t="s">
        <v>1107</v>
      </c>
      <c r="G392" s="1">
        <v>44.904000000000003</v>
      </c>
      <c r="H392" s="1">
        <v>-92.962999999999994</v>
      </c>
      <c r="I392" s="1" t="s">
        <v>50</v>
      </c>
      <c r="J392" s="1" t="s">
        <v>997</v>
      </c>
      <c r="K392" s="1"/>
      <c r="L392" s="1"/>
      <c r="M392" s="1"/>
      <c r="N392" s="1"/>
      <c r="O392" s="1">
        <v>2016</v>
      </c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x14ac:dyDescent="0.25">
      <c r="A393" s="2" t="s">
        <v>1046</v>
      </c>
      <c r="B393" s="1" t="s">
        <v>1047</v>
      </c>
      <c r="C393" s="1" t="s">
        <v>985</v>
      </c>
      <c r="D393" s="1" t="s">
        <v>986</v>
      </c>
      <c r="E393" s="1" t="s">
        <v>49</v>
      </c>
      <c r="F393" s="1" t="s">
        <v>1107</v>
      </c>
      <c r="G393" s="1">
        <v>44.904000000000003</v>
      </c>
      <c r="H393" s="1">
        <v>-92.909000000000006</v>
      </c>
      <c r="I393" s="1" t="s">
        <v>50</v>
      </c>
      <c r="J393" s="1" t="s">
        <v>997</v>
      </c>
      <c r="K393" s="1"/>
      <c r="L393" s="1"/>
      <c r="M393" s="1"/>
      <c r="N393" s="1"/>
      <c r="O393" s="1">
        <v>2014</v>
      </c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x14ac:dyDescent="0.25">
      <c r="A394" s="2" t="s">
        <v>1048</v>
      </c>
      <c r="B394" s="1" t="s">
        <v>1049</v>
      </c>
      <c r="C394" s="1" t="s">
        <v>985</v>
      </c>
      <c r="D394" s="1" t="s">
        <v>986</v>
      </c>
      <c r="E394" s="1" t="s">
        <v>49</v>
      </c>
      <c r="F394" s="1" t="s">
        <v>1107</v>
      </c>
      <c r="G394" s="1">
        <v>44.904000000000003</v>
      </c>
      <c r="H394" s="1">
        <v>-92.963999999999999</v>
      </c>
      <c r="I394" s="1" t="s">
        <v>50</v>
      </c>
      <c r="J394" s="1" t="s">
        <v>997</v>
      </c>
      <c r="K394" s="1"/>
      <c r="L394" s="1"/>
      <c r="M394" s="1"/>
      <c r="N394" s="1"/>
      <c r="O394" s="1">
        <v>2010</v>
      </c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x14ac:dyDescent="0.25">
      <c r="A395" s="2" t="s">
        <v>1050</v>
      </c>
      <c r="B395" s="1" t="s">
        <v>1051</v>
      </c>
      <c r="C395" s="1" t="s">
        <v>985</v>
      </c>
      <c r="D395" s="1" t="s">
        <v>986</v>
      </c>
      <c r="E395" s="1" t="s">
        <v>49</v>
      </c>
      <c r="F395" s="1" t="s">
        <v>1107</v>
      </c>
      <c r="G395" s="1">
        <v>44.902000000000001</v>
      </c>
      <c r="H395" s="1">
        <v>-92.942999999999998</v>
      </c>
      <c r="I395" s="1" t="s">
        <v>50</v>
      </c>
      <c r="J395" s="1" t="s">
        <v>997</v>
      </c>
      <c r="K395" s="1"/>
      <c r="L395" s="1"/>
      <c r="M395" s="1"/>
      <c r="N395" s="1"/>
      <c r="O395" s="1">
        <v>2012</v>
      </c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x14ac:dyDescent="0.25">
      <c r="A396" s="2" t="s">
        <v>1052</v>
      </c>
      <c r="B396" s="1" t="s">
        <v>1053</v>
      </c>
      <c r="C396" s="1" t="s">
        <v>985</v>
      </c>
      <c r="D396" s="1" t="s">
        <v>986</v>
      </c>
      <c r="E396" s="1" t="s">
        <v>49</v>
      </c>
      <c r="F396" s="1" t="s">
        <v>1107</v>
      </c>
      <c r="G396" s="1">
        <v>44.942</v>
      </c>
      <c r="H396" s="1">
        <v>-92.921000000000006</v>
      </c>
      <c r="I396" s="1" t="s">
        <v>50</v>
      </c>
      <c r="J396" s="1" t="s">
        <v>997</v>
      </c>
      <c r="K396" s="1"/>
      <c r="L396" s="1"/>
      <c r="M396" s="1"/>
      <c r="N396" s="1"/>
      <c r="O396" s="1">
        <v>2016</v>
      </c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x14ac:dyDescent="0.25">
      <c r="A397" s="2" t="s">
        <v>1054</v>
      </c>
      <c r="B397" s="1" t="s">
        <v>1055</v>
      </c>
      <c r="C397" s="1" t="s">
        <v>985</v>
      </c>
      <c r="D397" s="1" t="s">
        <v>986</v>
      </c>
      <c r="E397" s="1" t="s">
        <v>49</v>
      </c>
      <c r="F397" s="1" t="s">
        <v>1107</v>
      </c>
      <c r="G397" s="1">
        <v>44.948</v>
      </c>
      <c r="H397" s="1">
        <v>-92.953999999999994</v>
      </c>
      <c r="I397" s="1" t="s">
        <v>50</v>
      </c>
      <c r="J397" s="1" t="s">
        <v>997</v>
      </c>
      <c r="K397" s="1"/>
      <c r="L397" s="1"/>
      <c r="M397" s="1"/>
      <c r="N397" s="1"/>
      <c r="O397" s="1">
        <v>2010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x14ac:dyDescent="0.25">
      <c r="A398" s="2" t="s">
        <v>1056</v>
      </c>
      <c r="B398" s="1" t="s">
        <v>1057</v>
      </c>
      <c r="C398" s="1" t="s">
        <v>985</v>
      </c>
      <c r="D398" s="1" t="s">
        <v>986</v>
      </c>
      <c r="E398" s="1" t="s">
        <v>49</v>
      </c>
      <c r="F398" s="1" t="s">
        <v>1107</v>
      </c>
      <c r="G398" s="1">
        <v>44.941000000000003</v>
      </c>
      <c r="H398" s="1">
        <v>-92.918999999999997</v>
      </c>
      <c r="I398" s="1" t="s">
        <v>50</v>
      </c>
      <c r="J398" s="1" t="s">
        <v>997</v>
      </c>
      <c r="K398" s="1"/>
      <c r="L398" s="1"/>
      <c r="M398" s="1"/>
      <c r="N398" s="1"/>
      <c r="O398" s="1">
        <v>2016</v>
      </c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x14ac:dyDescent="0.25">
      <c r="A399" s="2" t="s">
        <v>1058</v>
      </c>
      <c r="B399" s="1" t="s">
        <v>1059</v>
      </c>
      <c r="C399" s="1" t="s">
        <v>985</v>
      </c>
      <c r="D399" s="1" t="s">
        <v>986</v>
      </c>
      <c r="E399" s="1" t="s">
        <v>49</v>
      </c>
      <c r="F399" s="1" t="s">
        <v>1107</v>
      </c>
      <c r="G399" s="1">
        <v>44.938000000000002</v>
      </c>
      <c r="H399" s="1">
        <v>-92.917000000000002</v>
      </c>
      <c r="I399" s="1" t="s">
        <v>50</v>
      </c>
      <c r="J399" s="1" t="s">
        <v>997</v>
      </c>
      <c r="K399" s="1"/>
      <c r="L399" s="1"/>
      <c r="M399" s="1"/>
      <c r="N399" s="1"/>
      <c r="O399" s="1">
        <v>2012</v>
      </c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x14ac:dyDescent="0.25">
      <c r="A400" s="2" t="s">
        <v>1060</v>
      </c>
      <c r="B400" s="1" t="s">
        <v>1061</v>
      </c>
      <c r="C400" s="1" t="s">
        <v>985</v>
      </c>
      <c r="D400" s="1" t="s">
        <v>986</v>
      </c>
      <c r="E400" s="1" t="s">
        <v>49</v>
      </c>
      <c r="F400" s="1" t="s">
        <v>1107</v>
      </c>
      <c r="G400" s="1">
        <v>44.936999999999998</v>
      </c>
      <c r="H400" s="1">
        <v>-92.92</v>
      </c>
      <c r="I400" s="1" t="s">
        <v>50</v>
      </c>
      <c r="J400" s="1" t="s">
        <v>997</v>
      </c>
      <c r="K400" s="1"/>
      <c r="L400" s="1"/>
      <c r="M400" s="1"/>
      <c r="N400" s="1"/>
      <c r="O400" s="1">
        <v>2013</v>
      </c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x14ac:dyDescent="0.25">
      <c r="A401" s="2" t="s">
        <v>1062</v>
      </c>
      <c r="B401" s="1">
        <v>92</v>
      </c>
      <c r="C401" s="1"/>
      <c r="D401" s="1"/>
      <c r="E401" s="1" t="s">
        <v>49</v>
      </c>
      <c r="F401" s="1" t="s">
        <v>1107</v>
      </c>
      <c r="G401" s="1"/>
      <c r="H401" s="1"/>
      <c r="I401" s="1" t="s">
        <v>50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>
        <v>0.38465210999999999</v>
      </c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x14ac:dyDescent="0.25">
      <c r="A402" s="2" t="s">
        <v>1063</v>
      </c>
      <c r="B402" s="1" t="s">
        <v>1064</v>
      </c>
      <c r="C402" s="1"/>
      <c r="D402" s="1"/>
      <c r="E402" s="1" t="s">
        <v>49</v>
      </c>
      <c r="F402" s="1" t="s">
        <v>1107</v>
      </c>
      <c r="G402" s="1">
        <v>44.024979999999999</v>
      </c>
      <c r="H402" s="1">
        <v>-92.494299999999996</v>
      </c>
      <c r="I402" s="1" t="s">
        <v>50</v>
      </c>
      <c r="J402" s="1"/>
      <c r="K402" s="1"/>
      <c r="L402" s="1">
        <v>2000</v>
      </c>
      <c r="M402" s="1"/>
      <c r="N402" s="1" t="s">
        <v>146</v>
      </c>
      <c r="O402" s="1"/>
      <c r="P402" s="1" t="s">
        <v>63</v>
      </c>
      <c r="Q402" s="1">
        <v>0.89</v>
      </c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>
        <v>280</v>
      </c>
      <c r="AC402" s="1"/>
      <c r="AD402" s="1" t="s">
        <v>1065</v>
      </c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x14ac:dyDescent="0.25">
      <c r="A403" s="2" t="s">
        <v>1066</v>
      </c>
      <c r="B403" s="1" t="s">
        <v>1067</v>
      </c>
      <c r="C403" s="1"/>
      <c r="D403" s="1"/>
      <c r="E403" s="1" t="s">
        <v>49</v>
      </c>
      <c r="F403" s="1" t="s">
        <v>1107</v>
      </c>
      <c r="G403" s="1">
        <v>44.162410000000001</v>
      </c>
      <c r="H403" s="1">
        <v>-93.9512</v>
      </c>
      <c r="I403" s="1" t="s">
        <v>50</v>
      </c>
      <c r="J403" s="1"/>
      <c r="K403" s="1"/>
      <c r="L403" s="1">
        <v>1994</v>
      </c>
      <c r="M403" s="1"/>
      <c r="N403" s="1"/>
      <c r="O403" s="1"/>
      <c r="P403" s="1" t="s">
        <v>63</v>
      </c>
      <c r="Q403" s="1">
        <v>7</v>
      </c>
      <c r="R403" s="1"/>
      <c r="S403" s="1"/>
      <c r="T403" s="1"/>
      <c r="U403" s="1"/>
      <c r="V403" s="1"/>
      <c r="W403" s="1"/>
      <c r="X403" s="1"/>
      <c r="Y403" s="1"/>
      <c r="Z403" s="1">
        <v>5</v>
      </c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x14ac:dyDescent="0.25">
      <c r="A404" s="2" t="s">
        <v>1068</v>
      </c>
      <c r="B404" s="1" t="s">
        <v>1069</v>
      </c>
      <c r="C404" s="1"/>
      <c r="D404" s="1"/>
      <c r="E404" s="1" t="s">
        <v>49</v>
      </c>
      <c r="F404" s="1" t="s">
        <v>1107</v>
      </c>
      <c r="G404" s="1"/>
      <c r="H404" s="1"/>
      <c r="I404" s="1" t="s">
        <v>50</v>
      </c>
      <c r="J404" s="1"/>
      <c r="K404" s="1"/>
      <c r="L404" s="1"/>
      <c r="M404" s="1"/>
      <c r="N404" s="1"/>
      <c r="O404" s="1"/>
      <c r="P404" s="1"/>
      <c r="Q404" s="1">
        <v>0.59740599999999999</v>
      </c>
      <c r="R404" s="1"/>
      <c r="S404" s="1"/>
      <c r="T404" s="1"/>
      <c r="U404" s="1"/>
      <c r="V404" s="1"/>
      <c r="W404" s="1"/>
      <c r="X404" s="1"/>
      <c r="Y404" s="1"/>
      <c r="Z404" s="1">
        <v>5.5</v>
      </c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x14ac:dyDescent="0.25">
      <c r="A405" s="2" t="s">
        <v>1070</v>
      </c>
      <c r="B405" s="1" t="s">
        <v>1071</v>
      </c>
      <c r="C405" s="1"/>
      <c r="D405" s="1"/>
      <c r="E405" s="1" t="s">
        <v>49</v>
      </c>
      <c r="F405" s="1" t="s">
        <v>1107</v>
      </c>
      <c r="G405" s="1">
        <v>43.98413</v>
      </c>
      <c r="H405" s="1">
        <v>-92.451099999999997</v>
      </c>
      <c r="I405" s="1" t="s">
        <v>50</v>
      </c>
      <c r="J405" s="1"/>
      <c r="K405" s="1"/>
      <c r="L405" s="1"/>
      <c r="M405" s="1"/>
      <c r="N405" s="1"/>
      <c r="O405" s="1"/>
      <c r="P405" s="1" t="s">
        <v>63</v>
      </c>
      <c r="Q405" s="1">
        <v>7.1</v>
      </c>
      <c r="R405" s="1"/>
      <c r="S405" s="1"/>
      <c r="T405" s="1"/>
      <c r="U405" s="1"/>
      <c r="V405" s="1"/>
      <c r="W405" s="1"/>
      <c r="X405" s="1"/>
      <c r="Y405" s="1"/>
      <c r="Z405" s="1">
        <v>10</v>
      </c>
      <c r="AA405" s="1"/>
      <c r="AB405" s="1"/>
      <c r="AC405" s="1"/>
      <c r="AD405" s="1" t="s">
        <v>1065</v>
      </c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x14ac:dyDescent="0.25">
      <c r="A406" s="2" t="s">
        <v>1072</v>
      </c>
      <c r="B406" s="1" t="s">
        <v>1073</v>
      </c>
      <c r="C406" s="1"/>
      <c r="D406" s="1"/>
      <c r="E406" s="1" t="s">
        <v>49</v>
      </c>
      <c r="F406" s="1" t="s">
        <v>1107</v>
      </c>
      <c r="G406" s="1">
        <v>44.177289999999999</v>
      </c>
      <c r="H406" s="1">
        <v>-93.9559</v>
      </c>
      <c r="I406" s="1" t="s">
        <v>50</v>
      </c>
      <c r="J406" s="1"/>
      <c r="K406" s="1"/>
      <c r="L406" s="1">
        <v>1987</v>
      </c>
      <c r="M406" s="1"/>
      <c r="N406" s="1"/>
      <c r="O406" s="1"/>
      <c r="P406" s="1"/>
      <c r="Q406" s="1">
        <v>20</v>
      </c>
      <c r="R406" s="1"/>
      <c r="S406" s="1"/>
      <c r="T406" s="1"/>
      <c r="U406" s="1"/>
      <c r="V406" s="1"/>
      <c r="W406" s="1"/>
      <c r="X406" s="1"/>
      <c r="Y406" s="1"/>
      <c r="Z406" s="1">
        <v>5</v>
      </c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x14ac:dyDescent="0.25">
      <c r="A407" s="2" t="s">
        <v>1074</v>
      </c>
      <c r="B407" s="1" t="s">
        <v>1075</v>
      </c>
      <c r="C407" s="1"/>
      <c r="D407" s="1"/>
      <c r="E407" s="1" t="s">
        <v>49</v>
      </c>
      <c r="F407" s="1" t="s">
        <v>1107</v>
      </c>
      <c r="G407" s="1">
        <v>44.15269</v>
      </c>
      <c r="H407" s="1">
        <v>-93.974999999999994</v>
      </c>
      <c r="I407" s="1" t="s">
        <v>50</v>
      </c>
      <c r="J407" s="1"/>
      <c r="K407" s="1"/>
      <c r="L407" s="1">
        <v>1974</v>
      </c>
      <c r="M407" s="1"/>
      <c r="N407" s="1"/>
      <c r="O407" s="1"/>
      <c r="P407" s="1"/>
      <c r="Q407" s="1">
        <v>7</v>
      </c>
      <c r="R407" s="1"/>
      <c r="S407" s="1"/>
      <c r="T407" s="1"/>
      <c r="U407" s="1"/>
      <c r="V407" s="1"/>
      <c r="W407" s="1"/>
      <c r="X407" s="1"/>
      <c r="Y407" s="1"/>
      <c r="Z407" s="1">
        <v>5</v>
      </c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x14ac:dyDescent="0.25">
      <c r="A408" s="2" t="s">
        <v>1076</v>
      </c>
      <c r="B408" s="1" t="s">
        <v>1077</v>
      </c>
      <c r="C408" s="1"/>
      <c r="D408" s="1"/>
      <c r="E408" s="1" t="s">
        <v>49</v>
      </c>
      <c r="F408" s="1" t="s">
        <v>1107</v>
      </c>
      <c r="G408" s="1">
        <v>44.017580000000002</v>
      </c>
      <c r="H408" s="1">
        <v>-92.497900000000001</v>
      </c>
      <c r="I408" s="1" t="s">
        <v>50</v>
      </c>
      <c r="J408" s="1"/>
      <c r="K408" s="1"/>
      <c r="L408" s="1">
        <v>2004</v>
      </c>
      <c r="M408" s="1"/>
      <c r="N408" s="1"/>
      <c r="O408" s="1"/>
      <c r="P408" s="1"/>
      <c r="Q408" s="1">
        <v>0.51</v>
      </c>
      <c r="R408" s="1"/>
      <c r="S408" s="1"/>
      <c r="T408" s="1"/>
      <c r="U408" s="1"/>
      <c r="V408" s="1"/>
      <c r="W408" s="1"/>
      <c r="X408" s="1"/>
      <c r="Y408" s="1"/>
      <c r="Z408" s="1">
        <v>9</v>
      </c>
      <c r="AA408" s="1"/>
      <c r="AB408" s="1"/>
      <c r="AC408" s="1"/>
      <c r="AD408" s="1" t="s">
        <v>1078</v>
      </c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x14ac:dyDescent="0.25">
      <c r="A409" s="2" t="s">
        <v>1079</v>
      </c>
      <c r="B409" s="1" t="s">
        <v>1080</v>
      </c>
      <c r="C409" s="1"/>
      <c r="D409" s="1"/>
      <c r="E409" s="1" t="s">
        <v>49</v>
      </c>
      <c r="F409" s="1" t="s">
        <v>1107</v>
      </c>
      <c r="G409" s="1">
        <v>44.172229999999999</v>
      </c>
      <c r="H409" s="1">
        <v>-93.959000000000003</v>
      </c>
      <c r="I409" s="1" t="s">
        <v>50</v>
      </c>
      <c r="J409" s="1"/>
      <c r="K409" s="1"/>
      <c r="L409" s="1">
        <v>1974</v>
      </c>
      <c r="M409" s="1"/>
      <c r="N409" s="1"/>
      <c r="O409" s="1"/>
      <c r="P409" s="1"/>
      <c r="Q409" s="1">
        <v>8.25</v>
      </c>
      <c r="R409" s="1"/>
      <c r="S409" s="1"/>
      <c r="T409" s="1"/>
      <c r="U409" s="1"/>
      <c r="V409" s="1"/>
      <c r="W409" s="1"/>
      <c r="X409" s="1"/>
      <c r="Y409" s="1"/>
      <c r="Z409" s="1">
        <v>35</v>
      </c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x14ac:dyDescent="0.25">
      <c r="A410" s="2" t="s">
        <v>1081</v>
      </c>
      <c r="B410" s="1" t="s">
        <v>1082</v>
      </c>
      <c r="C410" s="1"/>
      <c r="D410" s="1"/>
      <c r="E410" s="1" t="s">
        <v>49</v>
      </c>
      <c r="F410" s="1" t="s">
        <v>1107</v>
      </c>
      <c r="G410" s="1">
        <v>44.032229999999998</v>
      </c>
      <c r="H410" s="1">
        <v>-92.526899999999998</v>
      </c>
      <c r="I410" s="1" t="s">
        <v>50</v>
      </c>
      <c r="J410" s="1"/>
      <c r="K410" s="1"/>
      <c r="L410" s="1">
        <v>1990</v>
      </c>
      <c r="M410" s="1"/>
      <c r="N410" s="1"/>
      <c r="O410" s="1">
        <v>2016</v>
      </c>
      <c r="P410" s="1" t="s">
        <v>1083</v>
      </c>
      <c r="Q410" s="1">
        <v>0.9</v>
      </c>
      <c r="R410" s="1"/>
      <c r="S410" s="1"/>
      <c r="T410" s="1"/>
      <c r="U410" s="1"/>
      <c r="V410" s="1"/>
      <c r="W410" s="1"/>
      <c r="X410" s="1"/>
      <c r="Y410" s="1"/>
      <c r="Z410" s="1">
        <v>8</v>
      </c>
      <c r="AA410" s="1"/>
      <c r="AB410" s="1">
        <v>230</v>
      </c>
      <c r="AC410" s="1"/>
      <c r="AD410" s="1" t="s">
        <v>83</v>
      </c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x14ac:dyDescent="0.25">
      <c r="A411" s="2" t="s">
        <v>1084</v>
      </c>
      <c r="B411" s="1" t="s">
        <v>1085</v>
      </c>
      <c r="C411" s="1"/>
      <c r="D411" s="1"/>
      <c r="E411" s="1" t="s">
        <v>49</v>
      </c>
      <c r="F411" s="1" t="s">
        <v>1107</v>
      </c>
      <c r="G411" s="1">
        <v>43.950499999999998</v>
      </c>
      <c r="H411" s="1">
        <v>-92.462199999999996</v>
      </c>
      <c r="I411" s="1" t="s">
        <v>50</v>
      </c>
      <c r="J411" s="1"/>
      <c r="K411" s="1"/>
      <c r="L411" s="1">
        <v>2008</v>
      </c>
      <c r="M411" s="1"/>
      <c r="N411" s="1"/>
      <c r="O411" s="1"/>
      <c r="P411" s="1"/>
      <c r="Q411" s="1">
        <v>0.55000000000000004</v>
      </c>
      <c r="R411" s="1"/>
      <c r="S411" s="1"/>
      <c r="T411" s="1"/>
      <c r="U411" s="1"/>
      <c r="V411" s="1"/>
      <c r="W411" s="1"/>
      <c r="X411" s="1"/>
      <c r="Y411" s="1"/>
      <c r="Z411" s="1">
        <v>6</v>
      </c>
      <c r="AA411" s="1"/>
      <c r="AB411" s="1">
        <v>23.4</v>
      </c>
      <c r="AC411" s="1"/>
      <c r="AD411" s="1" t="s">
        <v>255</v>
      </c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x14ac:dyDescent="0.25">
      <c r="A412" s="2" t="s">
        <v>1086</v>
      </c>
      <c r="B412" s="1" t="s">
        <v>1087</v>
      </c>
      <c r="C412" s="1"/>
      <c r="D412" s="1"/>
      <c r="E412" s="1" t="s">
        <v>49</v>
      </c>
      <c r="F412" s="1" t="s">
        <v>1107</v>
      </c>
      <c r="G412" s="1">
        <v>44.180439999999997</v>
      </c>
      <c r="H412" s="1">
        <v>-93.943700000000007</v>
      </c>
      <c r="I412" s="1" t="s">
        <v>50</v>
      </c>
      <c r="J412" s="1"/>
      <c r="K412" s="1"/>
      <c r="L412" s="1">
        <v>1992</v>
      </c>
      <c r="M412" s="1"/>
      <c r="N412" s="1"/>
      <c r="O412" s="1"/>
      <c r="P412" s="1" t="s">
        <v>63</v>
      </c>
      <c r="Q412" s="1">
        <v>5</v>
      </c>
      <c r="R412" s="1"/>
      <c r="S412" s="1"/>
      <c r="T412" s="1"/>
      <c r="U412" s="1"/>
      <c r="V412" s="1"/>
      <c r="W412" s="1"/>
      <c r="X412" s="1"/>
      <c r="Y412" s="1"/>
      <c r="Z412" s="1">
        <v>5</v>
      </c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x14ac:dyDescent="0.25">
      <c r="A413" s="2" t="s">
        <v>1088</v>
      </c>
      <c r="B413" s="1" t="s">
        <v>1089</v>
      </c>
      <c r="C413" s="1"/>
      <c r="D413" s="1"/>
      <c r="E413" s="1" t="s">
        <v>49</v>
      </c>
      <c r="F413" s="1" t="s">
        <v>1107</v>
      </c>
      <c r="G413" s="1">
        <v>44.064720000000001</v>
      </c>
      <c r="H413" s="1">
        <v>-92.502300000000005</v>
      </c>
      <c r="I413" s="1" t="s">
        <v>50</v>
      </c>
      <c r="J413" s="1"/>
      <c r="K413" s="1"/>
      <c r="L413" s="1">
        <v>2002</v>
      </c>
      <c r="M413" s="1"/>
      <c r="N413" s="1"/>
      <c r="O413" s="1"/>
      <c r="P413" s="1"/>
      <c r="Q413" s="1">
        <v>0.9</v>
      </c>
      <c r="R413" s="1"/>
      <c r="S413" s="1"/>
      <c r="T413" s="1"/>
      <c r="U413" s="1"/>
      <c r="V413" s="1"/>
      <c r="W413" s="1"/>
      <c r="X413" s="1"/>
      <c r="Y413" s="1"/>
      <c r="Z413" s="1">
        <v>8</v>
      </c>
      <c r="AA413" s="1"/>
      <c r="AB413" s="1">
        <v>38</v>
      </c>
      <c r="AC413" s="1"/>
      <c r="AD413" s="1" t="s">
        <v>255</v>
      </c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x14ac:dyDescent="0.25">
      <c r="A414" s="2" t="s">
        <v>1090</v>
      </c>
      <c r="B414" s="1" t="s">
        <v>1091</v>
      </c>
      <c r="C414" s="1"/>
      <c r="D414" s="1"/>
      <c r="E414" s="1" t="s">
        <v>49</v>
      </c>
      <c r="F414" s="1" t="s">
        <v>1107</v>
      </c>
      <c r="G414" s="1">
        <v>44.040819999999997</v>
      </c>
      <c r="H414" s="1">
        <v>-92.359800000000007</v>
      </c>
      <c r="I414" s="1" t="s">
        <v>50</v>
      </c>
      <c r="J414" s="1"/>
      <c r="K414" s="1"/>
      <c r="L414" s="1">
        <v>1992</v>
      </c>
      <c r="M414" s="1"/>
      <c r="N414" s="1"/>
      <c r="O414" s="1"/>
      <c r="P414" s="1"/>
      <c r="Q414" s="1">
        <v>106</v>
      </c>
      <c r="R414" s="1"/>
      <c r="S414" s="1"/>
      <c r="T414" s="1"/>
      <c r="U414" s="1"/>
      <c r="V414" s="1"/>
      <c r="W414" s="1"/>
      <c r="X414" s="1"/>
      <c r="Y414" s="1"/>
      <c r="Z414" s="1">
        <v>21</v>
      </c>
      <c r="AA414" s="1"/>
      <c r="AB414" s="1">
        <v>6336</v>
      </c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x14ac:dyDescent="0.25">
      <c r="A415" s="2" t="s">
        <v>1092</v>
      </c>
      <c r="B415" s="1" t="s">
        <v>1093</v>
      </c>
      <c r="C415" s="1"/>
      <c r="D415" s="1"/>
      <c r="E415" s="1" t="s">
        <v>49</v>
      </c>
      <c r="F415" s="1" t="s">
        <v>1107</v>
      </c>
      <c r="G415" s="1"/>
      <c r="H415" s="1"/>
      <c r="I415" s="1" t="s">
        <v>50</v>
      </c>
      <c r="J415" s="1"/>
      <c r="K415" s="1"/>
      <c r="L415" s="1">
        <v>1989</v>
      </c>
      <c r="M415" s="1"/>
      <c r="N415" s="1"/>
      <c r="O415" s="1"/>
      <c r="P415" s="1" t="s">
        <v>63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x14ac:dyDescent="0.25">
      <c r="A416" s="2" t="s">
        <v>1094</v>
      </c>
      <c r="B416" s="1" t="s">
        <v>1095</v>
      </c>
      <c r="C416" s="1"/>
      <c r="D416" s="1"/>
      <c r="E416" s="1" t="s">
        <v>49</v>
      </c>
      <c r="F416" s="1" t="s">
        <v>1107</v>
      </c>
      <c r="G416" s="1">
        <v>44.980829999999997</v>
      </c>
      <c r="H416" s="1">
        <v>-93.326800000000006</v>
      </c>
      <c r="I416" s="1" t="s">
        <v>50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>
        <v>348</v>
      </c>
      <c r="AC416" s="1"/>
      <c r="AD416" s="1" t="s">
        <v>453</v>
      </c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x14ac:dyDescent="0.25">
      <c r="A417" s="2" t="s">
        <v>1096</v>
      </c>
      <c r="B417" s="1" t="s">
        <v>1097</v>
      </c>
      <c r="C417" s="1"/>
      <c r="D417" s="1"/>
      <c r="E417" s="1" t="s">
        <v>49</v>
      </c>
      <c r="F417" s="1" t="s">
        <v>1107</v>
      </c>
      <c r="G417" s="1">
        <v>44.081510000000002</v>
      </c>
      <c r="H417" s="1">
        <v>-92.536600000000007</v>
      </c>
      <c r="I417" s="1" t="s">
        <v>50</v>
      </c>
      <c r="J417" s="1"/>
      <c r="K417" s="1"/>
      <c r="L417" s="1">
        <v>1998</v>
      </c>
      <c r="M417" s="1"/>
      <c r="N417" s="1"/>
      <c r="O417" s="1"/>
      <c r="P417" s="1"/>
      <c r="Q417" s="1">
        <v>3.6</v>
      </c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>
        <v>2200</v>
      </c>
      <c r="AC417" s="1"/>
      <c r="AD417" s="1" t="s">
        <v>1065</v>
      </c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x14ac:dyDescent="0.25">
      <c r="A418" s="2" t="s">
        <v>1098</v>
      </c>
      <c r="B418" s="1" t="s">
        <v>1099</v>
      </c>
      <c r="C418" s="1"/>
      <c r="D418" s="1"/>
      <c r="E418" s="1" t="s">
        <v>49</v>
      </c>
      <c r="F418" s="1" t="s">
        <v>1107</v>
      </c>
      <c r="G418" s="1"/>
      <c r="H418" s="1"/>
      <c r="I418" s="1" t="s">
        <v>50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>
        <v>4</v>
      </c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x14ac:dyDescent="0.25">
      <c r="A419" s="2" t="s">
        <v>1100</v>
      </c>
      <c r="B419" s="1" t="s">
        <v>1101</v>
      </c>
      <c r="C419" s="1"/>
      <c r="D419" s="1"/>
      <c r="E419" s="1" t="s">
        <v>49</v>
      </c>
      <c r="F419" s="1" t="s">
        <v>1107</v>
      </c>
      <c r="G419" s="1"/>
      <c r="H419" s="1"/>
      <c r="I419" s="1" t="s">
        <v>50</v>
      </c>
      <c r="J419" s="1"/>
      <c r="K419" s="1"/>
      <c r="L419" s="1">
        <v>2009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>
        <v>1</v>
      </c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x14ac:dyDescent="0.25">
      <c r="A420" s="2" t="s">
        <v>1102</v>
      </c>
      <c r="B420" s="1" t="s">
        <v>1103</v>
      </c>
      <c r="C420" s="1"/>
      <c r="D420" s="1"/>
      <c r="E420" s="1" t="s">
        <v>49</v>
      </c>
      <c r="F420" s="1" t="s">
        <v>1107</v>
      </c>
      <c r="G420" s="1"/>
      <c r="H420" s="1"/>
      <c r="I420" s="1" t="s">
        <v>50</v>
      </c>
      <c r="J420" s="1"/>
      <c r="K420" s="1"/>
      <c r="L420" s="1">
        <v>2006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x14ac:dyDescent="0.25">
      <c r="A421" s="2" t="s">
        <v>1104</v>
      </c>
      <c r="B421" s="1" t="s">
        <v>1105</v>
      </c>
      <c r="C421" s="1"/>
      <c r="D421" s="1"/>
      <c r="E421" s="1" t="s">
        <v>49</v>
      </c>
      <c r="F421" s="1" t="s">
        <v>1107</v>
      </c>
      <c r="G421" s="1"/>
      <c r="H421" s="1"/>
      <c r="I421" s="1" t="s">
        <v>50</v>
      </c>
      <c r="J421" s="1"/>
      <c r="K421" s="1"/>
      <c r="L421" s="1">
        <v>2005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</sheetData>
  <autoFilter ref="A2:AU42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3"/>
  <sheetViews>
    <sheetView tabSelected="1" workbookViewId="0">
      <selection activeCell="I36" sqref="I36"/>
    </sheetView>
  </sheetViews>
  <sheetFormatPr defaultColWidth="8.85546875" defaultRowHeight="15" x14ac:dyDescent="0.25"/>
  <cols>
    <col min="3" max="3" width="16.85546875" customWidth="1"/>
    <col min="4" max="5" width="10.85546875" customWidth="1"/>
    <col min="9" max="9" width="16.85546875" customWidth="1"/>
    <col min="11" max="11" width="20.28515625" customWidth="1"/>
  </cols>
  <sheetData>
    <row r="1" spans="3:12" s="24" customFormat="1" ht="21" x14ac:dyDescent="0.35">
      <c r="C1" s="21" t="s">
        <v>1172</v>
      </c>
      <c r="D1" s="22"/>
      <c r="E1" s="23"/>
      <c r="I1" s="21" t="s">
        <v>1173</v>
      </c>
      <c r="J1" s="22"/>
      <c r="K1" s="22"/>
      <c r="L1" s="23"/>
    </row>
    <row r="2" spans="3:12" ht="45.75" thickBot="1" x14ac:dyDescent="0.3">
      <c r="C2" s="18" t="s">
        <v>3</v>
      </c>
      <c r="D2" s="19" t="s">
        <v>1109</v>
      </c>
      <c r="E2" s="20" t="s">
        <v>1110</v>
      </c>
      <c r="I2" s="18" t="s">
        <v>1112</v>
      </c>
      <c r="J2" s="19" t="s">
        <v>1109</v>
      </c>
      <c r="K2" s="19" t="s">
        <v>1112</v>
      </c>
      <c r="L2" s="20" t="s">
        <v>1109</v>
      </c>
    </row>
    <row r="3" spans="3:12" x14ac:dyDescent="0.25">
      <c r="C3" s="1" t="s">
        <v>48</v>
      </c>
      <c r="D3">
        <f>COUNTIF(PondData_LimnoTech_20190628_toM!$D$3:$D$421,Summary!C3)</f>
        <v>1</v>
      </c>
      <c r="E3">
        <f>COUNTIFS(PondData_LimnoTech_20190628_toM!$D$3:$D$421,Summary!C3,PondData_LimnoTech_20190628_toM!$AG$3:$AG$421,"&lt;&gt;"&amp;"")</f>
        <v>0</v>
      </c>
      <c r="I3" s="1" t="s">
        <v>255</v>
      </c>
      <c r="J3">
        <f>COUNTIF(PondData_LimnoTech_20190628_toM!$AD$3:$AD$421,Summary!I3)</f>
        <v>14</v>
      </c>
      <c r="K3" s="1" t="s">
        <v>83</v>
      </c>
      <c r="L3">
        <f>COUNTIF(PondData_LimnoTech_20190628_toM!$AD$3:$AD$421,Summary!K3)</f>
        <v>91</v>
      </c>
    </row>
    <row r="4" spans="3:12" x14ac:dyDescent="0.25">
      <c r="C4" s="1" t="s">
        <v>55</v>
      </c>
      <c r="D4">
        <f>COUNTIF(PondData_LimnoTech_20190628_toM!$D$3:$D$421,Summary!C4)</f>
        <v>21</v>
      </c>
      <c r="E4">
        <f>COUNTIFS(PondData_LimnoTech_20190628_toM!$D$3:$D$421,Summary!C4,PondData_LimnoTech_20190628_toM!$AG$3:$AG$421,"&lt;&gt;"&amp;"")</f>
        <v>20</v>
      </c>
      <c r="I4" s="1" t="s">
        <v>957</v>
      </c>
      <c r="J4">
        <f>COUNTIF(PondData_LimnoTech_20190628_toM!$AD$3:$AD$421,Summary!I4)</f>
        <v>3</v>
      </c>
      <c r="K4" s="1" t="s">
        <v>360</v>
      </c>
      <c r="L4">
        <f>COUNTIF(PondData_LimnoTech_20190628_toM!$AD$3:$AD$421,Summary!K4)</f>
        <v>1</v>
      </c>
    </row>
    <row r="5" spans="3:12" x14ac:dyDescent="0.25">
      <c r="C5" s="1" t="s">
        <v>143</v>
      </c>
      <c r="D5">
        <f>COUNTIF(PondData_LimnoTech_20190628_toM!$D$3:$D$421,Summary!C5)</f>
        <v>33</v>
      </c>
      <c r="E5">
        <f>COUNTIFS(PondData_LimnoTech_20190628_toM!$D$3:$D$421,Summary!C5,PondData_LimnoTech_20190628_toM!$AG$3:$AG$421,"&lt;&gt;"&amp;"")</f>
        <v>29</v>
      </c>
      <c r="I5" s="1" t="s">
        <v>495</v>
      </c>
      <c r="J5">
        <f>COUNTIF(PondData_LimnoTech_20190628_toM!$AD$3:$AD$421,Summary!I5)</f>
        <v>3</v>
      </c>
      <c r="K5" s="1" t="s">
        <v>861</v>
      </c>
      <c r="L5">
        <f>COUNTIF(PondData_LimnoTech_20190628_toM!$AD$3:$AD$421,Summary!K5)</f>
        <v>1</v>
      </c>
    </row>
    <row r="6" spans="3:12" x14ac:dyDescent="0.25">
      <c r="C6" s="1" t="s">
        <v>248</v>
      </c>
      <c r="D6">
        <f>COUNTIF(PondData_LimnoTech_20190628_toM!$D$3:$D$421,Summary!C6)</f>
        <v>18</v>
      </c>
      <c r="E6">
        <f>COUNTIFS(PondData_LimnoTech_20190628_toM!$D$3:$D$421,Summary!C6,PondData_LimnoTech_20190628_toM!$AG$3:$AG$421,"&lt;&gt;"&amp;"")</f>
        <v>5</v>
      </c>
      <c r="I6" s="1" t="s">
        <v>773</v>
      </c>
      <c r="J6">
        <f>COUNTIF(PondData_LimnoTech_20190628_toM!$AD$3:$AD$421,Summary!I6)</f>
        <v>2</v>
      </c>
      <c r="K6" s="1" t="s">
        <v>408</v>
      </c>
      <c r="L6">
        <f>COUNTIF(PondData_LimnoTech_20190628_toM!$AD$3:$AD$421,Summary!K6)</f>
        <v>2</v>
      </c>
    </row>
    <row r="7" spans="3:12" x14ac:dyDescent="0.25">
      <c r="C7" s="1" t="s">
        <v>289</v>
      </c>
      <c r="D7">
        <f>COUNTIF(PondData_LimnoTech_20190628_toM!$D$3:$D$421,Summary!C7)</f>
        <v>29</v>
      </c>
      <c r="E7">
        <f>COUNTIFS(PondData_LimnoTech_20190628_toM!$D$3:$D$421,Summary!C7,PondData_LimnoTech_20190628_toM!$AG$3:$AG$421,"&lt;&gt;"&amp;"")</f>
        <v>29</v>
      </c>
      <c r="I7" s="1" t="s">
        <v>347</v>
      </c>
      <c r="J7">
        <f>COUNTIF(PondData_LimnoTech_20190628_toM!$AD$3:$AD$421,Summary!I7)</f>
        <v>2</v>
      </c>
      <c r="K7" s="1" t="s">
        <v>895</v>
      </c>
      <c r="L7">
        <f>COUNTIF(PondData_LimnoTech_20190628_toM!$AD$3:$AD$421,Summary!K7)</f>
        <v>6</v>
      </c>
    </row>
    <row r="8" spans="3:12" x14ac:dyDescent="0.25">
      <c r="C8" s="1" t="s">
        <v>387</v>
      </c>
      <c r="D8">
        <f>COUNTIF(PondData_LimnoTech_20190628_toM!$D$3:$D$421,Summary!C8)</f>
        <v>7</v>
      </c>
      <c r="E8">
        <f>COUNTIFS(PondData_LimnoTech_20190628_toM!$D$3:$D$421,Summary!C8,PondData_LimnoTech_20190628_toM!$AG$3:$AG$421,"&lt;&gt;"&amp;"")</f>
        <v>6</v>
      </c>
      <c r="I8" s="1" t="s">
        <v>92</v>
      </c>
      <c r="J8">
        <f>COUNTIF(PondData_LimnoTech_20190628_toM!$AD$3:$AD$421,Summary!I8)</f>
        <v>1</v>
      </c>
      <c r="K8" s="1" t="s">
        <v>96</v>
      </c>
      <c r="L8">
        <f>COUNTIF(PondData_LimnoTech_20190628_toM!$AD$3:$AD$421,Summary!K8)</f>
        <v>3</v>
      </c>
    </row>
    <row r="9" spans="3:12" x14ac:dyDescent="0.25">
      <c r="C9" s="1" t="s">
        <v>414</v>
      </c>
      <c r="D9">
        <f>COUNTIF(PondData_LimnoTech_20190628_toM!$D$3:$D$421,Summary!C9)</f>
        <v>6</v>
      </c>
      <c r="E9">
        <f>COUNTIFS(PondData_LimnoTech_20190628_toM!$D$3:$D$421,Summary!C9,PondData_LimnoTech_20190628_toM!$AG$3:$AG$421,"&lt;&gt;"&amp;"")</f>
        <v>5</v>
      </c>
      <c r="I9" s="1" t="s">
        <v>455</v>
      </c>
      <c r="J9">
        <f>COUNTIF(PondData_LimnoTech_20190628_toM!$AD$3:$AD$421,Summary!I9)</f>
        <v>5</v>
      </c>
      <c r="K9" s="1" t="s">
        <v>117</v>
      </c>
      <c r="L9">
        <f>COUNTIF(PondData_LimnoTech_20190628_toM!$AD$3:$AD$421,Summary!K9)</f>
        <v>8</v>
      </c>
    </row>
    <row r="10" spans="3:12" x14ac:dyDescent="0.25">
      <c r="C10" s="1" t="s">
        <v>434</v>
      </c>
      <c r="D10">
        <f>COUNTIF(PondData_LimnoTech_20190628_toM!$D$3:$D$421,Summary!C10)</f>
        <v>1</v>
      </c>
      <c r="E10">
        <f>COUNTIFS(PondData_LimnoTech_20190628_toM!$D$3:$D$421,Summary!C10,PondData_LimnoTech_20190628_toM!$AG$3:$AG$421,"&lt;&gt;"&amp;"")</f>
        <v>0</v>
      </c>
      <c r="I10" s="1" t="s">
        <v>416</v>
      </c>
      <c r="J10">
        <f>COUNTIF(PondData_LimnoTech_20190628_toM!$AD$3:$AD$421,Summary!I10)</f>
        <v>5</v>
      </c>
      <c r="K10" s="1" t="s">
        <v>64</v>
      </c>
      <c r="L10">
        <f>COUNTIF(PondData_LimnoTech_20190628_toM!$AD$3:$AD$421,Summary!K10)</f>
        <v>3</v>
      </c>
    </row>
    <row r="11" spans="3:12" x14ac:dyDescent="0.25">
      <c r="C11" s="1" t="s">
        <v>437</v>
      </c>
      <c r="D11">
        <f>COUNTIF(PondData_LimnoTech_20190628_toM!$D$3:$D$421,Summary!C11)</f>
        <v>1</v>
      </c>
      <c r="E11">
        <f>COUNTIFS(PondData_LimnoTech_20190628_toM!$D$3:$D$421,Summary!C11,PondData_LimnoTech_20190628_toM!$AG$3:$AG$421,"&lt;&gt;"&amp;"")</f>
        <v>1</v>
      </c>
      <c r="I11" s="1" t="s">
        <v>453</v>
      </c>
      <c r="J11">
        <f>COUNTIF(PondData_LimnoTech_20190628_toM!$AD$3:$AD$421,Summary!I11)</f>
        <v>6</v>
      </c>
      <c r="K11" s="1" t="s">
        <v>866</v>
      </c>
      <c r="L11">
        <f>COUNTIF(PondData_LimnoTech_20190628_toM!$AD$3:$AD$421,Summary!K11)</f>
        <v>1</v>
      </c>
    </row>
    <row r="12" spans="3:12" x14ac:dyDescent="0.25">
      <c r="C12" s="1" t="s">
        <v>441</v>
      </c>
      <c r="D12">
        <f>COUNTIF(PondData_LimnoTech_20190628_toM!$D$3:$D$421,Summary!C12)</f>
        <v>4</v>
      </c>
      <c r="E12">
        <f>COUNTIFS(PondData_LimnoTech_20190628_toM!$D$3:$D$421,Summary!C12,PondData_LimnoTech_20190628_toM!$AG$3:$AG$421,"&lt;&gt;"&amp;"")</f>
        <v>0</v>
      </c>
      <c r="I12" s="1" t="s">
        <v>451</v>
      </c>
      <c r="J12">
        <f>COUNTIF(PondData_LimnoTech_20190628_toM!$AD$3:$AD$421,Summary!I12)</f>
        <v>3</v>
      </c>
      <c r="K12" s="1" t="s">
        <v>402</v>
      </c>
      <c r="L12">
        <f>COUNTIF(PondData_LimnoTech_20190628_toM!$AD$3:$AD$421,Summary!K12)</f>
        <v>1</v>
      </c>
    </row>
    <row r="13" spans="3:12" x14ac:dyDescent="0.25">
      <c r="C13" s="1" t="s">
        <v>449</v>
      </c>
      <c r="D13">
        <f>COUNTIF(PondData_LimnoTech_20190628_toM!$D$3:$D$421,Summary!C13)</f>
        <v>9</v>
      </c>
      <c r="E13">
        <f>COUNTIFS(PondData_LimnoTech_20190628_toM!$D$3:$D$421,Summary!C13,PondData_LimnoTech_20190628_toM!$AG$3:$AG$421,"&lt;&gt;"&amp;"")</f>
        <v>7</v>
      </c>
      <c r="I13" s="1" t="s">
        <v>52</v>
      </c>
      <c r="J13">
        <f>COUNTIF(PondData_LimnoTech_20190628_toM!$AD$3:$AD$421,Summary!I13)</f>
        <v>9</v>
      </c>
      <c r="K13" s="1" t="s">
        <v>1111</v>
      </c>
      <c r="L13">
        <f>COUNTIF(PondData_LimnoTech_20190628_toM!$AD$3:$AD$421,Summary!K13)</f>
        <v>0</v>
      </c>
    </row>
    <row r="14" spans="3:12" x14ac:dyDescent="0.25">
      <c r="C14" s="1" t="s">
        <v>472</v>
      </c>
      <c r="D14">
        <f>COUNTIF(PondData_LimnoTech_20190628_toM!$D$3:$D$421,Summary!C14)</f>
        <v>10</v>
      </c>
      <c r="E14">
        <f>COUNTIFS(PondData_LimnoTech_20190628_toM!$D$3:$D$421,Summary!C14,PondData_LimnoTech_20190628_toM!$AG$3:$AG$421,"&lt;&gt;"&amp;"")</f>
        <v>9</v>
      </c>
      <c r="I14" s="1" t="s">
        <v>122</v>
      </c>
      <c r="J14">
        <f>COUNTIF(PondData_LimnoTech_20190628_toM!$AD$3:$AD$421,Summary!I14)</f>
        <v>19</v>
      </c>
      <c r="K14" s="1" t="s">
        <v>284</v>
      </c>
      <c r="L14">
        <f>COUNTIF(PondData_LimnoTech_20190628_toM!$AD$3:$AD$421,Summary!K14)</f>
        <v>1</v>
      </c>
    </row>
    <row r="15" spans="3:12" x14ac:dyDescent="0.25">
      <c r="C15" s="1" t="s">
        <v>500</v>
      </c>
      <c r="D15">
        <f>COUNTIF(PondData_LimnoTech_20190628_toM!$D$3:$D$421,Summary!C15)</f>
        <v>11</v>
      </c>
      <c r="E15">
        <f>COUNTIFS(PondData_LimnoTech_20190628_toM!$D$3:$D$421,Summary!C15,PondData_LimnoTech_20190628_toM!$AG$3:$AG$421,"&lt;&gt;"&amp;"")</f>
        <v>11</v>
      </c>
      <c r="I15" s="1" t="s">
        <v>368</v>
      </c>
      <c r="J15">
        <f>COUNTIF(PondData_LimnoTech_20190628_toM!$AD$3:$AD$421,Summary!I15)</f>
        <v>1</v>
      </c>
      <c r="K15" s="1" t="s">
        <v>1065</v>
      </c>
      <c r="L15">
        <f>COUNTIF(PondData_LimnoTech_20190628_toM!$AD$3:$AD$421,Summary!K15)</f>
        <v>3</v>
      </c>
    </row>
    <row r="16" spans="3:12" x14ac:dyDescent="0.25">
      <c r="C16" s="1" t="s">
        <v>536</v>
      </c>
      <c r="D16">
        <f>COUNTIF(PondData_LimnoTech_20190628_toM!$D$3:$D$421,Summary!C16)</f>
        <v>1</v>
      </c>
      <c r="E16">
        <f>COUNTIFS(PondData_LimnoTech_20190628_toM!$D$3:$D$421,Summary!C16,PondData_LimnoTech_20190628_toM!$AG$3:$AG$421,"&lt;&gt;"&amp;"")</f>
        <v>0</v>
      </c>
      <c r="K16" s="1" t="s">
        <v>1108</v>
      </c>
      <c r="L16">
        <f>420-SUM(J3:J15,L3:L15)</f>
        <v>226</v>
      </c>
    </row>
    <row r="17" spans="3:5" x14ac:dyDescent="0.25">
      <c r="C17" s="1" t="s">
        <v>539</v>
      </c>
      <c r="D17">
        <f>COUNTIF(PondData_LimnoTech_20190628_toM!$D$3:$D$421,Summary!C17)</f>
        <v>3</v>
      </c>
      <c r="E17">
        <f>COUNTIFS(PondData_LimnoTech_20190628_toM!$D$3:$D$421,Summary!C17,PondData_LimnoTech_20190628_toM!$AG$3:$AG$421,"&lt;&gt;"&amp;"")</f>
        <v>1</v>
      </c>
    </row>
    <row r="18" spans="3:5" x14ac:dyDescent="0.25">
      <c r="C18" s="1" t="s">
        <v>546</v>
      </c>
      <c r="D18">
        <f>COUNTIF(PondData_LimnoTech_20190628_toM!$D$3:$D$421,Summary!C18)</f>
        <v>2</v>
      </c>
      <c r="E18">
        <f>COUNTIFS(PondData_LimnoTech_20190628_toM!$D$3:$D$421,Summary!C18,PondData_LimnoTech_20190628_toM!$AG$3:$AG$421,"&lt;&gt;"&amp;"")</f>
        <v>0</v>
      </c>
    </row>
    <row r="19" spans="3:5" x14ac:dyDescent="0.25">
      <c r="C19" s="1" t="s">
        <v>552</v>
      </c>
      <c r="D19">
        <f>COUNTIF(PondData_LimnoTech_20190628_toM!$D$3:$D$421,Summary!C19)</f>
        <v>98</v>
      </c>
      <c r="E19">
        <f>COUNTIFS(PondData_LimnoTech_20190628_toM!$D$3:$D$421,Summary!C19,PondData_LimnoTech_20190628_toM!$AG$3:$AG$421,"&lt;&gt;"&amp;"")</f>
        <v>24</v>
      </c>
    </row>
    <row r="20" spans="3:5" x14ac:dyDescent="0.25">
      <c r="C20" s="1" t="s">
        <v>751</v>
      </c>
      <c r="D20">
        <f>COUNTIF(PondData_LimnoTech_20190628_toM!$D$3:$D$421,Summary!C20)</f>
        <v>2</v>
      </c>
      <c r="E20">
        <f>COUNTIFS(PondData_LimnoTech_20190628_toM!$D$3:$D$421,Summary!C20,PondData_LimnoTech_20190628_toM!$AG$3:$AG$421,"&lt;&gt;"&amp;"")</f>
        <v>0</v>
      </c>
    </row>
    <row r="21" spans="3:5" x14ac:dyDescent="0.25">
      <c r="C21" s="1" t="s">
        <v>756</v>
      </c>
      <c r="D21">
        <f>COUNTIF(PondData_LimnoTech_20190628_toM!$D$3:$D$421,Summary!C21)</f>
        <v>3</v>
      </c>
      <c r="E21">
        <f>COUNTIFS(PondData_LimnoTech_20190628_toM!$D$3:$D$421,Summary!C21,PondData_LimnoTech_20190628_toM!$AG$3:$AG$421,"&lt;&gt;"&amp;"")</f>
        <v>0</v>
      </c>
    </row>
    <row r="22" spans="3:5" x14ac:dyDescent="0.25">
      <c r="C22" s="1" t="s">
        <v>765</v>
      </c>
      <c r="D22">
        <f>COUNTIF(PondData_LimnoTech_20190628_toM!$D$3:$D$421,Summary!C22)</f>
        <v>2</v>
      </c>
      <c r="E22">
        <f>COUNTIFS(PondData_LimnoTech_20190628_toM!$D$3:$D$421,Summary!C22,PondData_LimnoTech_20190628_toM!$AG$3:$AG$421,"&lt;&gt;"&amp;"")</f>
        <v>2</v>
      </c>
    </row>
    <row r="23" spans="3:5" x14ac:dyDescent="0.25">
      <c r="C23" s="1" t="s">
        <v>770</v>
      </c>
      <c r="D23">
        <f>COUNTIF(PondData_LimnoTech_20190628_toM!$D$3:$D$421,Summary!C23)</f>
        <v>1</v>
      </c>
      <c r="E23">
        <f>COUNTIFS(PondData_LimnoTech_20190628_toM!$D$3:$D$421,Summary!C23,PondData_LimnoTech_20190628_toM!$AG$3:$AG$421,"&lt;&gt;"&amp;"")</f>
        <v>0</v>
      </c>
    </row>
    <row r="24" spans="3:5" x14ac:dyDescent="0.25">
      <c r="C24" s="1" t="s">
        <v>772</v>
      </c>
      <c r="D24">
        <f>COUNTIF(PondData_LimnoTech_20190628_toM!$D$3:$D$421,Summary!C24)</f>
        <v>38</v>
      </c>
      <c r="E24">
        <f>COUNTIFS(PondData_LimnoTech_20190628_toM!$D$3:$D$421,Summary!C24,PondData_LimnoTech_20190628_toM!$AG$3:$AG$421,"&lt;&gt;"&amp;"")</f>
        <v>34</v>
      </c>
    </row>
    <row r="25" spans="3:5" x14ac:dyDescent="0.25">
      <c r="C25" s="1" t="s">
        <v>859</v>
      </c>
      <c r="D25">
        <f>COUNTIF(PondData_LimnoTech_20190628_toM!$D$3:$D$421,Summary!C25)</f>
        <v>1</v>
      </c>
      <c r="E25">
        <f>COUNTIFS(PondData_LimnoTech_20190628_toM!$D$3:$D$421,Summary!C25,PondData_LimnoTech_20190628_toM!$AG$3:$AG$421,"&lt;&gt;"&amp;"")</f>
        <v>1</v>
      </c>
    </row>
    <row r="26" spans="3:5" x14ac:dyDescent="0.25">
      <c r="C26" s="1" t="s">
        <v>863</v>
      </c>
      <c r="D26">
        <f>COUNTIF(PondData_LimnoTech_20190628_toM!$D$3:$D$421,Summary!C26)</f>
        <v>9</v>
      </c>
      <c r="E26">
        <f>COUNTIFS(PondData_LimnoTech_20190628_toM!$D$3:$D$421,Summary!C26,PondData_LimnoTech_20190628_toM!$AG$3:$AG$421,"&lt;&gt;"&amp;"")</f>
        <v>9</v>
      </c>
    </row>
    <row r="27" spans="3:5" x14ac:dyDescent="0.25">
      <c r="C27" s="1" t="s">
        <v>889</v>
      </c>
      <c r="D27">
        <f>COUNTIF(PondData_LimnoTech_20190628_toM!$D$3:$D$421,Summary!C27)</f>
        <v>1</v>
      </c>
      <c r="E27">
        <f>COUNTIFS(PondData_LimnoTech_20190628_toM!$D$3:$D$421,Summary!C27,PondData_LimnoTech_20190628_toM!$AG$3:$AG$421,"&lt;&gt;"&amp;"")</f>
        <v>0</v>
      </c>
    </row>
    <row r="28" spans="3:5" x14ac:dyDescent="0.25">
      <c r="C28" s="1" t="s">
        <v>892</v>
      </c>
      <c r="D28">
        <f>COUNTIF(PondData_LimnoTech_20190628_toM!$D$3:$D$421,Summary!C28)</f>
        <v>9</v>
      </c>
      <c r="E28">
        <f>COUNTIFS(PondData_LimnoTech_20190628_toM!$D$3:$D$421,Summary!C28,PondData_LimnoTech_20190628_toM!$AG$3:$AG$421,"&lt;&gt;"&amp;"")</f>
        <v>3</v>
      </c>
    </row>
    <row r="29" spans="3:5" x14ac:dyDescent="0.25">
      <c r="C29" s="1" t="s">
        <v>915</v>
      </c>
      <c r="D29">
        <f>COUNTIF(PondData_LimnoTech_20190628_toM!$D$3:$D$421,Summary!C29)</f>
        <v>1</v>
      </c>
      <c r="E29">
        <f>COUNTIFS(PondData_LimnoTech_20190628_toM!$D$3:$D$421,Summary!C29,PondData_LimnoTech_20190628_toM!$AG$3:$AG$421,"&lt;&gt;"&amp;"")</f>
        <v>1</v>
      </c>
    </row>
    <row r="30" spans="3:5" x14ac:dyDescent="0.25">
      <c r="C30" s="1" t="s">
        <v>917</v>
      </c>
      <c r="D30">
        <f>COUNTIF(PondData_LimnoTech_20190628_toM!$D$3:$D$421,Summary!C30)</f>
        <v>38</v>
      </c>
      <c r="E30">
        <f>COUNTIFS(PondData_LimnoTech_20190628_toM!$D$3:$D$421,Summary!C30,PondData_LimnoTech_20190628_toM!$AG$3:$AG$421,"&lt;&gt;"&amp;"")</f>
        <v>34</v>
      </c>
    </row>
    <row r="31" spans="3:5" x14ac:dyDescent="0.25">
      <c r="C31" s="1" t="s">
        <v>982</v>
      </c>
      <c r="D31">
        <f>COUNTIF(PondData_LimnoTech_20190628_toM!$D$3:$D$421,Summary!C31)</f>
        <v>1</v>
      </c>
      <c r="E31">
        <f>COUNTIFS(PondData_LimnoTech_20190628_toM!$D$3:$D$421,Summary!C31,PondData_LimnoTech_20190628_toM!$AG$3:$AG$421,"&lt;&gt;"&amp;"")</f>
        <v>0</v>
      </c>
    </row>
    <row r="32" spans="3:5" x14ac:dyDescent="0.25">
      <c r="C32" s="1" t="s">
        <v>986</v>
      </c>
      <c r="D32">
        <f>COUNTIF(PondData_LimnoTech_20190628_toM!$D$3:$D$421,Summary!C32)</f>
        <v>37</v>
      </c>
      <c r="E32">
        <f>COUNTIFS(PondData_LimnoTech_20190628_toM!$D$3:$D$421,Summary!C32,PondData_LimnoTech_20190628_toM!$AG$3:$AG$421,"&lt;&gt;"&amp;"")</f>
        <v>8</v>
      </c>
    </row>
    <row r="33" spans="3:5" x14ac:dyDescent="0.25">
      <c r="C33" s="1" t="s">
        <v>1108</v>
      </c>
      <c r="D33">
        <f>COUNTIF(PondData_LimnoTech_20190628_toM!$D$3:$D$421,"")</f>
        <v>21</v>
      </c>
      <c r="E33">
        <f>COUNTIFS(PondData_LimnoTech_20190628_toM!$D$3:$D$421,"",PondData_LimnoTech_20190628_toM!$AG$3:$AG$421,"&lt;&gt;"&amp;"")</f>
        <v>1</v>
      </c>
    </row>
  </sheetData>
  <autoFilter ref="I2:I29">
    <sortState ref="I3:I29">
      <sortCondition ref="I2:I2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B16" sqref="B16"/>
    </sheetView>
  </sheetViews>
  <sheetFormatPr defaultColWidth="8.85546875" defaultRowHeight="12.75" x14ac:dyDescent="0.2"/>
  <cols>
    <col min="1" max="1" width="25.7109375" style="7" bestFit="1" customWidth="1"/>
    <col min="2" max="2" width="25.7109375" style="7" customWidth="1"/>
    <col min="3" max="16384" width="8.85546875" style="7"/>
  </cols>
  <sheetData>
    <row r="2" spans="1:3" x14ac:dyDescent="0.2">
      <c r="A2" s="6" t="s">
        <v>1113</v>
      </c>
      <c r="B2" s="6" t="s">
        <v>1114</v>
      </c>
      <c r="C2" s="6" t="s">
        <v>1115</v>
      </c>
    </row>
    <row r="4" spans="1:3" x14ac:dyDescent="0.2">
      <c r="A4" s="7" t="s">
        <v>60</v>
      </c>
      <c r="B4" s="7" t="s">
        <v>1116</v>
      </c>
      <c r="C4" s="7" t="s">
        <v>1117</v>
      </c>
    </row>
    <row r="5" spans="1:3" x14ac:dyDescent="0.2">
      <c r="C5" s="8" t="s">
        <v>1118</v>
      </c>
    </row>
    <row r="6" spans="1:3" x14ac:dyDescent="0.2">
      <c r="C6" s="7" t="s">
        <v>1119</v>
      </c>
    </row>
    <row r="8" spans="1:3" x14ac:dyDescent="0.2">
      <c r="A8" s="7" t="s">
        <v>956</v>
      </c>
      <c r="B8" s="7" t="s">
        <v>1120</v>
      </c>
      <c r="C8" s="7" t="s">
        <v>1121</v>
      </c>
    </row>
    <row r="9" spans="1:3" x14ac:dyDescent="0.2">
      <c r="C9" s="8" t="s">
        <v>1122</v>
      </c>
    </row>
    <row r="11" spans="1:3" x14ac:dyDescent="0.2">
      <c r="A11" s="7" t="s">
        <v>1123</v>
      </c>
      <c r="B11" s="7" t="s">
        <v>1124</v>
      </c>
      <c r="C11" s="7" t="s">
        <v>1125</v>
      </c>
    </row>
    <row r="12" spans="1:3" x14ac:dyDescent="0.2">
      <c r="C12" s="7" t="s">
        <v>1126</v>
      </c>
    </row>
    <row r="14" spans="1:3" x14ac:dyDescent="0.2">
      <c r="A14" s="7" t="s">
        <v>1127</v>
      </c>
      <c r="B14" s="7" t="s">
        <v>1124</v>
      </c>
      <c r="C14" s="7" t="s">
        <v>1128</v>
      </c>
    </row>
    <row r="16" spans="1:3" x14ac:dyDescent="0.2">
      <c r="A16" s="7" t="s">
        <v>248</v>
      </c>
      <c r="B16" s="7" t="s">
        <v>1129</v>
      </c>
    </row>
    <row r="17" spans="1:3" x14ac:dyDescent="0.2">
      <c r="A17" s="7" t="s">
        <v>986</v>
      </c>
      <c r="B17" s="7" t="s">
        <v>1130</v>
      </c>
    </row>
    <row r="18" spans="1:3" x14ac:dyDescent="0.2">
      <c r="A18" s="7" t="s">
        <v>892</v>
      </c>
      <c r="B18" s="7" t="s">
        <v>1131</v>
      </c>
    </row>
    <row r="19" spans="1:3" x14ac:dyDescent="0.2">
      <c r="A19" s="7" t="s">
        <v>772</v>
      </c>
      <c r="B19" s="7" t="s">
        <v>1132</v>
      </c>
    </row>
    <row r="21" spans="1:3" x14ac:dyDescent="0.2">
      <c r="A21" s="7" t="s">
        <v>413</v>
      </c>
      <c r="B21" s="7" t="s">
        <v>1133</v>
      </c>
      <c r="C21" s="7" t="s">
        <v>1134</v>
      </c>
    </row>
    <row r="22" spans="1:3" x14ac:dyDescent="0.2">
      <c r="A22" s="7" t="s">
        <v>386</v>
      </c>
      <c r="B22" s="7" t="s">
        <v>1135</v>
      </c>
      <c r="C22" s="7" t="s">
        <v>1136</v>
      </c>
    </row>
    <row r="23" spans="1:3" x14ac:dyDescent="0.2">
      <c r="A23" s="7" t="s">
        <v>1137</v>
      </c>
      <c r="B23" s="7" t="s">
        <v>1138</v>
      </c>
      <c r="C23" s="7" t="s">
        <v>1139</v>
      </c>
    </row>
    <row r="24" spans="1:3" x14ac:dyDescent="0.2">
      <c r="A24" s="7" t="s">
        <v>477</v>
      </c>
      <c r="B24" s="7" t="s">
        <v>1120</v>
      </c>
      <c r="C24" s="7" t="s">
        <v>1140</v>
      </c>
    </row>
    <row r="25" spans="1:3" x14ac:dyDescent="0.2">
      <c r="A25" s="7" t="s">
        <v>427</v>
      </c>
      <c r="B25" s="7" t="s">
        <v>1141</v>
      </c>
      <c r="C25" s="7" t="s">
        <v>1142</v>
      </c>
    </row>
    <row r="26" spans="1:3" x14ac:dyDescent="0.2">
      <c r="A26" s="7" t="s">
        <v>458</v>
      </c>
      <c r="B26" s="7" t="s">
        <v>1143</v>
      </c>
      <c r="C26" s="7" t="s">
        <v>1144</v>
      </c>
    </row>
    <row r="27" spans="1:3" x14ac:dyDescent="0.2">
      <c r="A27" s="7" t="s">
        <v>471</v>
      </c>
      <c r="B27" s="7" t="s">
        <v>1145</v>
      </c>
      <c r="C27" s="7" t="s">
        <v>1146</v>
      </c>
    </row>
    <row r="28" spans="1:3" x14ac:dyDescent="0.2">
      <c r="A28" s="7" t="s">
        <v>985</v>
      </c>
      <c r="B28" s="7" t="s">
        <v>1147</v>
      </c>
      <c r="C28" s="7" t="s">
        <v>1148</v>
      </c>
    </row>
  </sheetData>
  <hyperlinks>
    <hyperlink ref="C5" r:id="rId1"/>
    <hyperlink ref="C9" r:id="rId2"/>
  </hyperlinks>
  <pageMargins left="0.7" right="0.7" top="0.75" bottom="0.75" header="0.3" footer="0.3"/>
  <pageSetup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6"/>
  <sheetViews>
    <sheetView workbookViewId="0">
      <selection activeCell="B16" sqref="B16"/>
    </sheetView>
  </sheetViews>
  <sheetFormatPr defaultColWidth="8.85546875" defaultRowHeight="12.75" x14ac:dyDescent="0.2"/>
  <cols>
    <col min="1" max="1" width="20.140625" style="7" customWidth="1"/>
    <col min="2" max="16384" width="8.85546875" style="7"/>
  </cols>
  <sheetData>
    <row r="4" spans="1:2" x14ac:dyDescent="0.2">
      <c r="A4" s="6" t="s">
        <v>1149</v>
      </c>
    </row>
    <row r="5" spans="1:2" x14ac:dyDescent="0.2">
      <c r="A5" s="8" t="s">
        <v>1150</v>
      </c>
    </row>
    <row r="7" spans="1:2" x14ac:dyDescent="0.2">
      <c r="A7" s="9" t="s">
        <v>1151</v>
      </c>
      <c r="B7" s="7" t="s">
        <v>1152</v>
      </c>
    </row>
    <row r="8" spans="1:2" x14ac:dyDescent="0.2">
      <c r="A8" s="9" t="s">
        <v>1153</v>
      </c>
      <c r="B8" s="7" t="s">
        <v>41</v>
      </c>
    </row>
    <row r="9" spans="1:2" x14ac:dyDescent="0.2">
      <c r="A9" s="9" t="s">
        <v>1154</v>
      </c>
      <c r="B9" s="7" t="s">
        <v>1155</v>
      </c>
    </row>
    <row r="10" spans="1:2" x14ac:dyDescent="0.2">
      <c r="A10" s="9" t="s">
        <v>1156</v>
      </c>
      <c r="B10" s="7" t="s">
        <v>1157</v>
      </c>
    </row>
    <row r="11" spans="1:2" x14ac:dyDescent="0.2">
      <c r="A11" s="9" t="s">
        <v>1158</v>
      </c>
      <c r="B11" s="7" t="s">
        <v>1159</v>
      </c>
    </row>
    <row r="13" spans="1:2" x14ac:dyDescent="0.2">
      <c r="A13" s="10" t="s">
        <v>1160</v>
      </c>
    </row>
    <row r="14" spans="1:2" x14ac:dyDescent="0.2">
      <c r="A14" s="9" t="s">
        <v>1161</v>
      </c>
      <c r="B14" s="7" t="s">
        <v>1162</v>
      </c>
    </row>
    <row r="15" spans="1:2" x14ac:dyDescent="0.2">
      <c r="A15" s="9" t="s">
        <v>1163</v>
      </c>
      <c r="B15" s="7" t="s">
        <v>1164</v>
      </c>
    </row>
    <row r="16" spans="1:2" x14ac:dyDescent="0.2">
      <c r="B16" s="8" t="s">
        <v>1165</v>
      </c>
    </row>
  </sheetData>
  <hyperlinks>
    <hyperlink ref="A5" r:id="rId1"/>
    <hyperlink ref="B1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PondData_LimnoTech_20190628_toM</vt:lpstr>
      <vt:lpstr>Summary</vt:lpstr>
      <vt:lpstr>Refs</vt:lpstr>
      <vt:lpstr>Wetlands</vt:lpstr>
    </vt:vector>
  </TitlesOfParts>
  <Company>LimnoTech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Crary</dc:creator>
  <cp:lastModifiedBy>Trojan, Mike</cp:lastModifiedBy>
  <dcterms:created xsi:type="dcterms:W3CDTF">2019-06-28T15:47:01Z</dcterms:created>
  <dcterms:modified xsi:type="dcterms:W3CDTF">2019-07-24T16:12:32Z</dcterms:modified>
</cp:coreProperties>
</file>