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ublic\Manual\"/>
    </mc:Choice>
  </mc:AlternateContent>
  <bookViews>
    <workbookView xWindow="480" yWindow="30" windowWidth="18195" windowHeight="11310"/>
  </bookViews>
  <sheets>
    <sheet name="Calculation" sheetId="1" r:id="rId1"/>
    <sheet name="Example" sheetId="4" r:id="rId2"/>
  </sheets>
  <calcPr calcId="162913"/>
</workbook>
</file>

<file path=xl/calcChain.xml><?xml version="1.0" encoding="utf-8"?>
<calcChain xmlns="http://schemas.openxmlformats.org/spreadsheetml/2006/main">
  <c r="B6" i="4" l="1"/>
  <c r="B2" i="4"/>
  <c r="B9" i="4" s="1"/>
  <c r="B4" i="1" l="1"/>
  <c r="B11" i="1" l="1"/>
</calcChain>
</file>

<file path=xl/sharedStrings.xml><?xml version="1.0" encoding="utf-8"?>
<sst xmlns="http://schemas.openxmlformats.org/spreadsheetml/2006/main" count="26" uniqueCount="18">
  <si>
    <t>vanSchilfgaarde Equation</t>
  </si>
  <si>
    <r>
      <t>Water depth at drawdown time (m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in feet)</t>
    </r>
  </si>
  <si>
    <t>Depth above underdrain (m in feet)</t>
  </si>
  <si>
    <r>
      <t>Depth below underdrain (d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in feet)</t>
    </r>
  </si>
  <si>
    <t>Drawdown time (t in days)</t>
  </si>
  <si>
    <t>K (ft/day)</t>
  </si>
  <si>
    <t>Spacing (feet)</t>
  </si>
  <si>
    <t>Source: http://www.bwsr.state.mn.us/training/lateral_effects/Presentation_3.pdf</t>
  </si>
  <si>
    <t>K is for media/soil above underdrain</t>
  </si>
  <si>
    <t>Conductivity (K (in/hr))</t>
  </si>
  <si>
    <t>Drawdown time is assumed to be 48 hours</t>
  </si>
  <si>
    <t xml:space="preserve">To determine K, see https://stormwater.pca.state.mn.us/index.php?title=Design_infiltration_rate_as_a_function_of_soil_texture_for_bioretention_in_Minnesota </t>
  </si>
  <si>
    <t>Assume m (depth above drain) is 1 inch (0.08 feet)</t>
  </si>
  <si>
    <t>f (Drainable porosity) = porosity minus field capacity</t>
  </si>
  <si>
    <t>Drainable porosity (f)</t>
  </si>
  <si>
    <r>
      <t>m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(Water depth at drawdown) = depth to underdrain</t>
    </r>
  </si>
  <si>
    <t>C soil</t>
  </si>
  <si>
    <t>48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</si>
</sst>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1" applyBorder="1"/>
    <xf numFmtId="2" fontId="0" fillId="0" borderId="1" xfId="0" applyNumberFormat="1" applyBorder="1"/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1" applyBorder="1" applyProtection="1">
      <protection locked="0"/>
    </xf>
    <xf numFmtId="2" fontId="0" fillId="0" borderId="1" xfId="0" applyNumberFormat="1" applyBorder="1" applyProtection="1"/>
    <xf numFmtId="0" fontId="1" fillId="0" borderId="1" xfId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</xdr:row>
      <xdr:rowOff>28575</xdr:rowOff>
    </xdr:from>
    <xdr:to>
      <xdr:col>15</xdr:col>
      <xdr:colOff>122872</xdr:colOff>
      <xdr:row>20</xdr:row>
      <xdr:rowOff>715700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12" t="19836" r="10841" b="12531"/>
        <a:stretch/>
      </xdr:blipFill>
      <xdr:spPr>
        <a:xfrm>
          <a:off x="5172075" y="219075"/>
          <a:ext cx="6704647" cy="442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133350</xdr:rowOff>
    </xdr:from>
    <xdr:to>
      <xdr:col>14</xdr:col>
      <xdr:colOff>132397</xdr:colOff>
      <xdr:row>23</xdr:row>
      <xdr:rowOff>96575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12" t="19836" r="10841" b="12531"/>
        <a:stretch/>
      </xdr:blipFill>
      <xdr:spPr>
        <a:xfrm>
          <a:off x="4200525" y="133350"/>
          <a:ext cx="6704647" cy="442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wsr.state.mn.us/training/lateral_effects/Presentation_3.pdf" TargetMode="External"/><Relationship Id="rId1" Type="http://schemas.openxmlformats.org/officeDocument/2006/relationships/hyperlink" Target="https://stormwater.pca.state.mn.us/index.php?title=Design_infiltration_rate_as_a_function_of_soil_texture_for_bioretention_in_Minnesot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5" sqref="B5"/>
    </sheetView>
  </sheetViews>
  <sheetFormatPr defaultRowHeight="15" x14ac:dyDescent="0.25"/>
  <cols>
    <col min="1" max="1" width="48.28515625" style="1" customWidth="1"/>
    <col min="2" max="16384" width="9.140625" style="1"/>
  </cols>
  <sheetData>
    <row r="1" spans="1:2" x14ac:dyDescent="0.25">
      <c r="A1" s="5" t="s">
        <v>0</v>
      </c>
    </row>
    <row r="2" spans="1:2" x14ac:dyDescent="0.25">
      <c r="A2" s="5"/>
    </row>
    <row r="3" spans="1:2" x14ac:dyDescent="0.25">
      <c r="A3" s="5" t="s">
        <v>9</v>
      </c>
      <c r="B3" s="9"/>
    </row>
    <row r="4" spans="1:2" x14ac:dyDescent="0.25">
      <c r="A4" s="5" t="s">
        <v>5</v>
      </c>
      <c r="B4" s="7">
        <f>B3*24/12</f>
        <v>0</v>
      </c>
    </row>
    <row r="5" spans="1:2" x14ac:dyDescent="0.25">
      <c r="A5" s="5" t="s">
        <v>4</v>
      </c>
      <c r="B5" s="9"/>
    </row>
    <row r="6" spans="1:2" ht="18" x14ac:dyDescent="0.35">
      <c r="A6" s="5" t="s">
        <v>3</v>
      </c>
      <c r="B6" s="9"/>
    </row>
    <row r="7" spans="1:2" ht="18" x14ac:dyDescent="0.35">
      <c r="A7" s="5" t="s">
        <v>1</v>
      </c>
      <c r="B7" s="9"/>
    </row>
    <row r="8" spans="1:2" x14ac:dyDescent="0.25">
      <c r="A8" s="5" t="s">
        <v>2</v>
      </c>
      <c r="B8" s="9"/>
    </row>
    <row r="9" spans="1:2" x14ac:dyDescent="0.25">
      <c r="A9" s="5" t="s">
        <v>14</v>
      </c>
      <c r="B9" s="9"/>
    </row>
    <row r="10" spans="1:2" x14ac:dyDescent="0.25">
      <c r="A10" s="5"/>
      <c r="B10" s="3"/>
    </row>
    <row r="11" spans="1:2" x14ac:dyDescent="0.25">
      <c r="A11" s="5" t="s">
        <v>6</v>
      </c>
      <c r="B11" s="7" t="e">
        <f>SQRT((9*$B$4*$B$5*$B$6)/($B$9*(LN($B$7*((2*$B$6)+$B$8))-(LN($B$8*((2*$B$6)+$B$7))))))</f>
        <v>#NUM!</v>
      </c>
    </row>
    <row r="12" spans="1:2" x14ac:dyDescent="0.25">
      <c r="A12" s="5"/>
    </row>
    <row r="13" spans="1:2" x14ac:dyDescent="0.25">
      <c r="A13" s="5"/>
    </row>
    <row r="14" spans="1:2" x14ac:dyDescent="0.25">
      <c r="A14" s="6" t="s">
        <v>7</v>
      </c>
    </row>
    <row r="15" spans="1:2" x14ac:dyDescent="0.25">
      <c r="A15" s="2"/>
    </row>
    <row r="16" spans="1:2" x14ac:dyDescent="0.25">
      <c r="A16" s="1" t="s">
        <v>8</v>
      </c>
    </row>
    <row r="17" spans="1:1" x14ac:dyDescent="0.25">
      <c r="A17" s="1" t="s">
        <v>10</v>
      </c>
    </row>
    <row r="18" spans="1:1" x14ac:dyDescent="0.25">
      <c r="A18" s="1" t="s">
        <v>12</v>
      </c>
    </row>
    <row r="19" spans="1:1" x14ac:dyDescent="0.25">
      <c r="A19" s="1" t="s">
        <v>13</v>
      </c>
    </row>
    <row r="20" spans="1:1" ht="18" x14ac:dyDescent="0.35">
      <c r="A20" s="1" t="s">
        <v>15</v>
      </c>
    </row>
    <row r="21" spans="1:1" ht="60" x14ac:dyDescent="0.25">
      <c r="A21" s="8" t="s">
        <v>11</v>
      </c>
    </row>
  </sheetData>
  <sheetProtection algorithmName="SHA-512" hashValue="J2wkEeJPj/Kd+w1tLQJPqnYinFn22oYKGIY/HdDSBoEh7kXFyPt5KBPh7J0p3tsHLFmELdOrdatS/HXqUXBRpg==" saltValue="sRD4px2JOTJf7GnafMufow==" spinCount="100000" sheet="1" objects="1" scenarios="1" selectLockedCells="1"/>
  <hyperlinks>
    <hyperlink ref="A21" r:id="rId1" display="https://stormwater.pca.state.mn.us/index.php?title=Design_infiltration_rate_as_a_function_of_soil_texture_for_bioretention_in_Minnesota "/>
    <hyperlink ref="A14" r:id="rId2" display="http://www.bwsr.state.mn.us/training/lateral_effects/Presentation_3.pdf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6" sqref="C6"/>
    </sheetView>
  </sheetViews>
  <sheetFormatPr defaultRowHeight="15" x14ac:dyDescent="0.25"/>
  <cols>
    <col min="1" max="1" width="42.7109375" style="1" customWidth="1"/>
    <col min="2" max="16384" width="9.140625" style="1"/>
  </cols>
  <sheetData>
    <row r="1" spans="1:3" x14ac:dyDescent="0.25">
      <c r="A1" s="5" t="s">
        <v>9</v>
      </c>
      <c r="B1" s="4">
        <v>0.2</v>
      </c>
      <c r="C1" s="1" t="s">
        <v>16</v>
      </c>
    </row>
    <row r="2" spans="1:3" x14ac:dyDescent="0.25">
      <c r="A2" s="5" t="s">
        <v>5</v>
      </c>
      <c r="B2" s="7">
        <f>B1*24/12</f>
        <v>0.40000000000000008</v>
      </c>
    </row>
    <row r="3" spans="1:3" x14ac:dyDescent="0.25">
      <c r="A3" s="5" t="s">
        <v>4</v>
      </c>
      <c r="B3" s="4">
        <v>2</v>
      </c>
      <c r="C3" s="1" t="s">
        <v>17</v>
      </c>
    </row>
    <row r="4" spans="1:3" ht="18" x14ac:dyDescent="0.35">
      <c r="A4" s="5" t="s">
        <v>3</v>
      </c>
      <c r="B4" s="4">
        <v>5</v>
      </c>
    </row>
    <row r="5" spans="1:3" ht="18" x14ac:dyDescent="0.35">
      <c r="A5" s="5" t="s">
        <v>1</v>
      </c>
      <c r="B5" s="4">
        <v>3</v>
      </c>
    </row>
    <row r="6" spans="1:3" x14ac:dyDescent="0.25">
      <c r="A6" s="5" t="s">
        <v>2</v>
      </c>
      <c r="B6" s="4">
        <f>1/12</f>
        <v>8.3333333333333329E-2</v>
      </c>
    </row>
    <row r="7" spans="1:3" x14ac:dyDescent="0.25">
      <c r="A7" s="5" t="s">
        <v>14</v>
      </c>
      <c r="B7" s="4">
        <v>0.15</v>
      </c>
    </row>
    <row r="8" spans="1:3" x14ac:dyDescent="0.25">
      <c r="A8" s="5"/>
      <c r="B8" s="3"/>
    </row>
    <row r="9" spans="1:3" x14ac:dyDescent="0.25">
      <c r="A9" s="5" t="s">
        <v>6</v>
      </c>
      <c r="B9" s="7">
        <f>SQRT((9*$B$2*$B$3*$B$4)/($B$7*(LN($B$5*((2*$B$4)+$B$6))-(LN($B$6*((2*$B$4)+$B$5))))))</f>
        <v>8.4902239405104645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Trojan, Mike</dc:creator>
  <cp:lastModifiedBy>Trojan, Mike</cp:lastModifiedBy>
  <dcterms:created xsi:type="dcterms:W3CDTF">2015-07-27T14:03:03Z</dcterms:created>
  <dcterms:modified xsi:type="dcterms:W3CDTF">2017-01-17T20:38:05Z</dcterms:modified>
</cp:coreProperties>
</file>